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13_ncr:1_{38ABBE68-2268-48E6-AE5C-76BE8B859472}" xr6:coauthVersionLast="47" xr6:coauthVersionMax="47" xr10:uidLastSave="{00000000-0000-0000-0000-000000000000}"/>
  <workbookProtection workbookAlgorithmName="SHA-512" workbookHashValue="FpPPNczCUvDJJ6FZh06n2JN5vq2M3GN2Q5eUsuLAuZTugc3Vfzs/FPvKXzX4UCKvvWy2TRDy+w/MTeMMGnbWyg==" workbookSaltValue="hl1rJrMPQOKmJTqYZOA+6g==" workbookSpinCount="100000" lockStructure="1"/>
  <bookViews>
    <workbookView xWindow="-93" yWindow="-93" windowWidth="25786" windowHeight="13986" firstSheet="3" activeTab="7" xr2:uid="{00000000-000D-0000-FFFF-FFFF00000000}"/>
  </bookViews>
  <sheets>
    <sheet name="Significance" sheetId="67" r:id="rId1"/>
    <sheet name="Reporting" sheetId="68" r:id="rId2"/>
    <sheet name="Auswertung" sheetId="70" r:id="rId3"/>
    <sheet name="Datenübernahme" sheetId="71" r:id="rId4"/>
    <sheet name="Signifikanz" sheetId="72" r:id="rId5"/>
    <sheet name="Ausfüllhinweise" sheetId="73" r:id="rId6"/>
    <sheet name="Kurzanleitung" sheetId="74" r:id="rId7"/>
    <sheet name="Kontakt" sheetId="54" r:id="rId8"/>
    <sheet name="Teilnehmerdaten" sheetId="5" state="hidden" r:id="rId9"/>
    <sheet name="Ergebnisse" sheetId="15" r:id="rId10"/>
    <sheet name="Mitteilungen" sheetId="18" r:id="rId11"/>
    <sheet name="Farbstoffe" sheetId="60" state="hidden" r:id="rId12"/>
    <sheet name="Citronensäure" sheetId="66" state="hidden" r:id="rId13"/>
    <sheet name="Glu_Fru_Sacc" sheetId="62" state="hidden" r:id="rId14"/>
    <sheet name="Äpfelsäure" sheetId="75" state="hidden" r:id="rId15"/>
    <sheet name="L-Äpfelsäure" sheetId="64" state="hidden" r:id="rId16"/>
    <sheet name="Benzoe_Sorbin" sheetId="65" state="hidden" r:id="rId17"/>
    <sheet name="Farbstoffe_qual" sheetId="58" state="hidden" r:id="rId18"/>
    <sheet name="Farbstoffe_quan" sheetId="59" state="hidden" r:id="rId19"/>
    <sheet name="Fett" sheetId="23" state="hidden"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14">#REF!</definedName>
    <definedName name="Daten" localSheetId="5">#REF!</definedName>
    <definedName name="Daten" localSheetId="12">#REF!</definedName>
    <definedName name="Daten" localSheetId="6">#REF!</definedName>
    <definedName name="Daten">#REF!</definedName>
    <definedName name="_xlnm.Print_Area" localSheetId="3">Datenübernahme!$A$1:$C$8</definedName>
    <definedName name="_xlnm.Print_Area" localSheetId="9">Ergebnisse!$A$1:$H$63</definedName>
    <definedName name="_xlnm.Print_Area" localSheetId="4">Signifikanz!$A$1:$C$10</definedName>
    <definedName name="Elemente">[1]Parameter2!$B$3:$B$18</definedName>
    <definedName name="MBlei" localSheetId="14">#REF!</definedName>
    <definedName name="MBlei" localSheetId="5">#REF!</definedName>
    <definedName name="MBlei" localSheetId="12">#REF!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6">Benzoe_Sorbin!$B$16:$B$17</definedName>
    <definedName name="Parameter2" localSheetId="13">#REF!</definedName>
    <definedName name="Parameter2" localSheetId="7">#REF!</definedName>
    <definedName name="Parameter2">#REF!</definedName>
    <definedName name="Parameter2alt" localSheetId="14">#REF!</definedName>
    <definedName name="Parameter2alt" localSheetId="5">#REF!</definedName>
    <definedName name="Parameter2alt" localSheetId="12">#REF!</definedName>
    <definedName name="Parameter2alt" localSheetId="6">#REF!</definedName>
    <definedName name="Parameter2alt">#REF!</definedName>
    <definedName name="test" localSheetId="14">[2]Parameter2!$B$3:$B$18</definedName>
    <definedName name="test" localSheetId="5">[3]Parameter2!$B$3:$B$18</definedName>
    <definedName name="test" localSheetId="2">[4]Parameter2!$B$3:$B$18</definedName>
    <definedName name="test" localSheetId="12">[5]Parameter2!$B$3:$B$18</definedName>
    <definedName name="test" localSheetId="17">[3]Parameter2!$B$3:$B$18</definedName>
    <definedName name="test" localSheetId="18">[3]Parameter2!$B$3:$B$18</definedName>
    <definedName name="test" localSheetId="13">[4]Parameter2!$B$3:$B$18</definedName>
    <definedName name="test" localSheetId="7">[6]Parameter2!$B$3:$B$18</definedName>
    <definedName name="test" localSheetId="6">[7]Parameter2!$B$3:$B$18</definedName>
    <definedName name="test" localSheetId="15">[3]Parameter2!$B$3:$B$18</definedName>
    <definedName name="test" localSheetId="1">[1]Parameter2!$B$3:$B$18</definedName>
    <definedName name="test">[8]Parameter2!$B$3:$B$18</definedName>
    <definedName name="test1" localSheetId="14">[6]Parameter2!$B$3:$B$18</definedName>
    <definedName name="test1" localSheetId="5">[6]Parameter2!$B$3:$B$18</definedName>
    <definedName name="test1" localSheetId="6">[6]Parameter2!$B$3:$B$18</definedName>
    <definedName name="test1">[9]Parameter2!$B$3:$B$18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5" l="1"/>
  <c r="F24" i="15"/>
  <c r="I52" i="15" s="1"/>
  <c r="C1" i="75"/>
  <c r="A53" i="15" l="1"/>
  <c r="A14" i="15"/>
  <c r="A13" i="15"/>
  <c r="F5" i="15"/>
  <c r="F4" i="15"/>
  <c r="F20" i="15" l="1"/>
  <c r="I44" i="15" s="1"/>
  <c r="F22" i="15"/>
  <c r="F25" i="15"/>
  <c r="I54" i="15" s="1"/>
  <c r="C25" i="5"/>
  <c r="C26" i="5"/>
  <c r="C27" i="5"/>
  <c r="C28" i="5"/>
  <c r="C15" i="5"/>
  <c r="C16" i="5"/>
  <c r="C17" i="5"/>
  <c r="C18" i="5"/>
  <c r="C19" i="5"/>
  <c r="C20" i="5"/>
  <c r="C21" i="5"/>
  <c r="C22" i="5"/>
  <c r="C23" i="5"/>
  <c r="C24" i="5"/>
  <c r="B15" i="5"/>
  <c r="B16" i="5"/>
  <c r="B17" i="5"/>
  <c r="B18" i="5"/>
  <c r="B19" i="5"/>
  <c r="B20" i="5"/>
  <c r="B21" i="5"/>
  <c r="B22" i="5"/>
  <c r="B23" i="5"/>
  <c r="B24" i="5"/>
  <c r="C1" i="66"/>
  <c r="H25" i="15" s="1"/>
  <c r="A55" i="15" l="1"/>
  <c r="B11" i="5" l="1"/>
  <c r="B10" i="5"/>
  <c r="D33" i="15"/>
  <c r="D32" i="15"/>
  <c r="D31" i="15"/>
  <c r="D30" i="15"/>
  <c r="A37" i="15"/>
  <c r="B28" i="5" s="1"/>
  <c r="A36" i="15"/>
  <c r="B27" i="5" s="1"/>
  <c r="A35" i="15"/>
  <c r="B26" i="5" s="1"/>
  <c r="A34" i="15"/>
  <c r="B25" i="5" s="1"/>
  <c r="B14" i="5" l="1"/>
  <c r="C14" i="5"/>
  <c r="F27" i="15" l="1"/>
  <c r="I58" i="15" s="1"/>
  <c r="F26" i="15"/>
  <c r="I56" i="15" s="1"/>
  <c r="F23" i="15"/>
  <c r="I50" i="15" s="1"/>
  <c r="I48" i="15"/>
  <c r="F21" i="15"/>
  <c r="I46" i="15" s="1"/>
  <c r="C1" i="65" l="1"/>
  <c r="C1" i="64"/>
  <c r="H23" i="15" s="1"/>
  <c r="A51" i="15" s="1"/>
  <c r="C1" i="62"/>
  <c r="H20" i="15" l="1"/>
  <c r="H21" i="15"/>
  <c r="H22" i="15"/>
  <c r="A49" i="15" s="1"/>
  <c r="A47" i="15"/>
  <c r="H27" i="15"/>
  <c r="A59" i="15" s="1"/>
  <c r="H26" i="15"/>
  <c r="A57" i="15" s="1"/>
  <c r="F34" i="15"/>
  <c r="I62" i="15" s="1"/>
  <c r="F30" i="15"/>
  <c r="C1" i="59"/>
  <c r="H34" i="15" s="1"/>
  <c r="C1" i="58"/>
  <c r="H30" i="15" s="1"/>
  <c r="A63" i="15" l="1"/>
  <c r="I60" i="15"/>
  <c r="A61" i="15" s="1"/>
  <c r="F19" i="15"/>
  <c r="I42" i="15" s="1"/>
  <c r="B16" i="54"/>
  <c r="B17" i="54"/>
  <c r="B18" i="54"/>
  <c r="B19" i="54"/>
  <c r="H1" i="18"/>
  <c r="C1" i="23"/>
  <c r="H19" i="15" s="1"/>
  <c r="B1" i="5"/>
  <c r="B2" i="5"/>
  <c r="D5" i="5"/>
  <c r="D8" i="5" s="1"/>
  <c r="B5" i="5" s="1"/>
  <c r="B6" i="5"/>
  <c r="B7" i="5"/>
  <c r="B13" i="5"/>
  <c r="C13" i="5"/>
  <c r="A45" i="15" l="1"/>
  <c r="A4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12BDA21C-51F3-4C30-A485-9B40EDB0766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3F9E2788-4B94-4B3F-AC6D-F610574F4369}">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57F5F2D7-1797-43FD-826E-5BC8DA0F787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<sst xmlns="http://schemas.openxmlformats.org/spreadsheetml/2006/main" count="427" uniqueCount="298">
  <si>
    <t>Ergebnisdatenblatt</t>
  </si>
  <si>
    <t>Parameter</t>
  </si>
  <si>
    <t>Einheit</t>
  </si>
  <si>
    <t>Kunden-Nr.</t>
  </si>
  <si>
    <t>Postleitzahl</t>
  </si>
  <si>
    <t>ergebnisse@lvus.de</t>
  </si>
  <si>
    <t>Sonstiges</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</si>
  <si>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</si>
  <si>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</si>
  <si>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</si>
  <si>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</si>
  <si>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</si>
  <si>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</si>
  <si>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</si>
  <si>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</si>
  <si>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</si>
  <si>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</si>
  <si>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</si>
  <si>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</si>
  <si>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</si>
  <si>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</si>
  <si>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</si>
  <si>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</si>
  <si>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</si>
  <si>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</si>
  <si>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</si>
  <si>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</si>
  <si>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</si>
  <si>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</si>
  <si>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</si>
  <si>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</si>
  <si>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</si>
  <si>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</si>
  <si>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</si>
  <si>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</si>
  <si>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</si>
  <si>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</si>
  <si>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</si>
  <si>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</si>
  <si>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</si>
  <si>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</si>
  <si>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</si>
  <si>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</si>
  <si>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</si>
  <si>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</si>
  <si>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</si>
  <si>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</si>
  <si>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</si>
  <si>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</si>
  <si>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</si>
  <si>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</si>
  <si>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</si>
  <si>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</si>
  <si>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</si>
  <si>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</si>
  <si>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</si>
  <si>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</si>
  <si>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</si>
  <si>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</si>
  <si>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</si>
  <si>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</si>
  <si>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</si>
  <si>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</si>
  <si>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</si>
  <si>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</si>
  <si>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</si>
  <si>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</si>
  <si>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</si>
  <si>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</si>
  <si>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</si>
  <si>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</si>
  <si>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</si>
  <si>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</si>
  <si>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</si>
  <si>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</si>
  <si>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</si>
  <si>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</si>
  <si>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</si>
  <si>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</si>
  <si>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Fett</t>
  </si>
  <si>
    <t>§ 64 LFGB Nr. L 06.00-6, modifiziert</t>
  </si>
  <si>
    <t>§ 64 LFGB Nr. L 20.01/02-5</t>
  </si>
  <si>
    <t>§ 64 LFGB Nr. L 20.01/02-5, modifiziert</t>
  </si>
  <si>
    <t>§ 64 LFGB Nr. L 06.00-6</t>
  </si>
  <si>
    <t>Weibull-Stoldt</t>
  </si>
  <si>
    <t>§ 64 LFGB Nr. L 01.00-20</t>
  </si>
  <si>
    <t>§ 64 LFGB Nr. L 01.00-20, modifiziert</t>
  </si>
  <si>
    <t>Soxhlet</t>
  </si>
  <si>
    <t>NMR-Technologie nach Mikrowellentrocknung</t>
  </si>
  <si>
    <t>sonstiges</t>
  </si>
  <si>
    <t>AOAC 948.15</t>
  </si>
  <si>
    <t>Parameter 9</t>
  </si>
  <si>
    <t>Parameter 10</t>
  </si>
  <si>
    <t>Parameter 11</t>
  </si>
  <si>
    <t>Parameter 12</t>
  </si>
  <si>
    <t>Beispiel für die Eingabe von 2 eMail-Adressen:
Example how to type in 2 different e-mail addresses:</t>
  </si>
  <si>
    <t>info@lvus.de; ergebnisse@lvus.de</t>
  </si>
  <si>
    <t>Fett nach Schulte</t>
  </si>
  <si>
    <t>Caviezel (Büchi oder Gerstel)</t>
  </si>
  <si>
    <t>ISO 1444: 1996</t>
  </si>
  <si>
    <t>41</t>
  </si>
  <si>
    <t>g/100 g Probe</t>
  </si>
  <si>
    <t>mg/kg Probe</t>
  </si>
  <si>
    <t>Speiseeis</t>
  </si>
  <si>
    <t>Verfahren /
Extraktion</t>
  </si>
  <si>
    <t>§ 64 LFGB Nr. L 44.00-4</t>
  </si>
  <si>
    <t>§ 64 LFGB Nr. L 44.00-4, modifiziert</t>
  </si>
  <si>
    <t>§ 64 LFGB Nr. L 42.00-13</t>
  </si>
  <si>
    <t>§ 64 LFGB Nr. L 42.00-13, modifiziert</t>
  </si>
  <si>
    <t>DIN 10342</t>
  </si>
  <si>
    <t>Parameter 13</t>
  </si>
  <si>
    <t>§ 64 LFGB Nr. L 42.00-19</t>
  </si>
  <si>
    <t>§ 64 LFGB Nr. L 42.00-19, modifiziert</t>
  </si>
  <si>
    <t>Mikrowellen-Heißextraktion mit Cyclohexan nach Säureaufschluss</t>
  </si>
  <si>
    <t>§ 64 LFGB Nr. L 16.00-5</t>
  </si>
  <si>
    <t>§ 64 LFGB Nr. L 16.00-5, modifiziert</t>
  </si>
  <si>
    <t>Senden Sie elektronisch mitgeteilte Ergebnisse nicht noch zusätzlich per Post oder Telefax.</t>
  </si>
  <si>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</si>
  <si>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</si>
  <si>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Nach dem Eingang in unserer Mailbox "ergebnisse@lvus.de" erhalten Sie automatisch eine Benachrichtigung/Bestätigung über den Eingang Ihrer eMail.</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</si>
  <si>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</si>
  <si>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</si>
  <si>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</si>
  <si>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</si>
  <si>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</si>
  <si>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 xml:space="preserve">Benutzen Sie für die Ergebnisübermittlung diese vordefinierte Tabelle im Excelformat. Die Tabelle steht auch auf unserer Homepage (www.lvus.de) im Bereich „Download“ bereit. </t>
  </si>
  <si>
    <t>Zur Bestimmung der Parameter sollen zwei vollständig getrennte Analysengänge durch¬geführt werden. Verwenden Sie für die Analysengänge 1 und 2 Probenmaterial aus verschiedenen Probeneinheiten.</t>
  </si>
  <si>
    <t>Hinweise zum Erfassen und Einsenden der Untersuchungsergebnisse</t>
  </si>
  <si>
    <t>Butyrometer</t>
  </si>
  <si>
    <t>Glucose</t>
  </si>
  <si>
    <t>Saccharose</t>
  </si>
  <si>
    <t>L-Äpfelsäure</t>
  </si>
  <si>
    <t>Sorbinsäure</t>
  </si>
  <si>
    <t>Benzoesäure</t>
  </si>
  <si>
    <t>Nachgewiesener Farbstoff</t>
  </si>
  <si>
    <t>X</t>
  </si>
  <si>
    <t>mg/kg</t>
  </si>
  <si>
    <t>Farbstoffe</t>
  </si>
  <si>
    <t>§ 64 LFGB Nr. L 26.11.03-14</t>
  </si>
  <si>
    <t>§ 64 LFGB Nr. L 26.11.03-14, modifiziert</t>
  </si>
  <si>
    <t>Isolierung und Anreicherung: Wollfadenmethode; HPLC</t>
  </si>
  <si>
    <t>Isolierung und Anreicherung: Wollfadenmethode; DC</t>
  </si>
  <si>
    <t>Isolierung und Anreicherung: Wollfadenmethode; Papierchromatographie</t>
  </si>
  <si>
    <t>Isolierung und Anreicherung: Polyamidpulver; HPLC</t>
  </si>
  <si>
    <t>Isolierung und Anreicherung: Polyamidpulver; DC</t>
  </si>
  <si>
    <t>Isolierung und Anreicherung: C18-Kartusche; HPLC</t>
  </si>
  <si>
    <t>Isolierung und Anreicherung: C18-Kartusche; DC</t>
  </si>
  <si>
    <t>Ammoniakauszug, Reinigung über DEAe-Cellulose-Säule, DC</t>
  </si>
  <si>
    <t>Ammoniakauszug, Reinigung über DEAe-Cellulose-Säule, HPLC</t>
  </si>
  <si>
    <t>Ggf. Zentrifugation/Filtration/Klärung (ohne Anreicherung); HPLC</t>
  </si>
  <si>
    <t>Extraktion mit Acetonitril, HPLC</t>
  </si>
  <si>
    <t>Isolierung und Anreicherung: Polyamid; Papierchromatographie</t>
  </si>
  <si>
    <t>Extraktion mit DMSO, HPLC</t>
  </si>
  <si>
    <t>Isolierung und Anreicherung: Kartusche; HPTLC</t>
  </si>
  <si>
    <t>§ 64 LFGB Nr. L 08.00-50 und Nr. L 08.00-51</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</si>
  <si>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</si>
  <si>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</si>
  <si>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</si>
  <si>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</si>
  <si>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</si>
  <si>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Wassriger Auszug mittels HPLC-DAD</t>
  </si>
  <si>
    <t>Aufarbeitung § 64 LFGB Nr. L 08.00-51, DEAE-Cellulose-Säule, HPLC-DAD</t>
  </si>
  <si>
    <t>Schweizerisches Lebensmittelbuch  Nr. 1576.2, Februar 2008</t>
  </si>
  <si>
    <t>§ 64 LFGB Nr. L 08.00-12</t>
  </si>
  <si>
    <t>lfd. Nr.</t>
  </si>
  <si>
    <t>Bezeichnung des Farbstoffes</t>
  </si>
  <si>
    <t>E 102 (Tartrazin)</t>
  </si>
  <si>
    <t>E 104 (Chinolingelb)</t>
  </si>
  <si>
    <t>E 110 (Gelborange S)</t>
  </si>
  <si>
    <t>E 120 (Karmin)</t>
  </si>
  <si>
    <t>4-Amino-Karminsäure (aus E 120)</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</si>
  <si>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</si>
  <si>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</si>
  <si>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</si>
  <si>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</si>
  <si>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</si>
  <si>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</si>
  <si>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</si>
  <si>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</si>
  <si>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</si>
  <si>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</si>
  <si>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</si>
  <si>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</si>
  <si>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kein weiterer Farbstoff identifiziert</t>
  </si>
  <si>
    <t>Farbstoffe nicht untersucht</t>
  </si>
  <si>
    <t>E 162 (Betain, Rote Bete)</t>
  </si>
  <si>
    <t>Rotsandelholz</t>
  </si>
  <si>
    <t>Angkak</t>
  </si>
  <si>
    <t>E 105 (Fast Yellow AB)</t>
  </si>
  <si>
    <t>E 107 (Gelb 2G)</t>
  </si>
  <si>
    <t>Farbstoff nicht quantifiziert</t>
  </si>
  <si>
    <t>Fructose</t>
  </si>
  <si>
    <t>Farbstoffe, qualitativ</t>
  </si>
  <si>
    <t>Farbstoffe, quantitativ</t>
  </si>
  <si>
    <t>§ 64 LFGB Nr. L 52.06-5 (enzymatisches Verfahren)</t>
  </si>
  <si>
    <t>§ 64 LFGB Nr. L 52.06-5 (enzymatisches Verfahren), modifiziert</t>
  </si>
  <si>
    <t>Enzymatisch nach r-biopharm / Roche Nr. 10 716 260 035 (Saccharose, Glucose, Fructose)</t>
  </si>
  <si>
    <t>Enzymatisch nach r-biopharm / Roche Nr. 10 139 106 035 (Glucose, Fructose)</t>
  </si>
  <si>
    <t>Enzymatisch nach r-biopharm / Roche Best.Nr. 11 113 950 035 (Maltose, Saccharose, Glucose)</t>
  </si>
  <si>
    <t>SCIL-Testsatz Nr. 1247</t>
  </si>
  <si>
    <t>HPLC- oder IC-Verfahren mit RI-Detektion</t>
  </si>
  <si>
    <t>HPLC- oder IC-Verfahren mit sonstiger Detektion</t>
  </si>
  <si>
    <t>IFU Nr. 55</t>
  </si>
  <si>
    <t>Enzymatisch nach r-biopharm / Roche Nr. 10 716 251 035 (Glucose)</t>
  </si>
  <si>
    <t>Enzymatisch nach r-biopharm / Roche Nr. 10 139 041 035 (Saccharose, Glucose)</t>
  </si>
  <si>
    <t>Scil Testsatz Best-Nr. 1211</t>
  </si>
  <si>
    <t>Enzymatisch nach r-biopharm / Roche Nr. 10 139 068 035</t>
  </si>
  <si>
    <t>§ 64 LFGB Nr. L 00.00-9</t>
  </si>
  <si>
    <t>§ 64 LFGB Nr. L 00.00-9, modifiziert</t>
  </si>
  <si>
    <t>§ 64 LFGB Nr. L 00.00-10</t>
  </si>
  <si>
    <t>§ 64 LFGB Nr. L 00.00-10, modifiziert</t>
  </si>
  <si>
    <t>§ 64 LFGB Nr. L 00.00-28</t>
  </si>
  <si>
    <t>§ 64 LFGB Nr. L 00.00-28, modifiziert</t>
  </si>
  <si>
    <t>HPLC-Verfahren (UV- oder DAD-Detektion)</t>
  </si>
  <si>
    <r>
      <t xml:space="preserve">HPLC nach Hagenauer-Heuer, Deutsche Lebensmittelrundschau </t>
    </r>
    <r>
      <rPr>
        <u/>
        <sz val="11"/>
        <rFont val="Times New Roman"/>
        <family val="1"/>
      </rPr>
      <t>86</t>
    </r>
    <r>
      <rPr>
        <sz val="11"/>
        <rFont val="Times New Roman"/>
        <family val="1"/>
      </rPr>
      <t xml:space="preserve"> Heft 1 (1990)</t>
    </r>
  </si>
  <si>
    <t>Wasserdampfdestillation mit anschließender HPLC-Detektion</t>
  </si>
  <si>
    <t>Wasserdampfdestillation mit anschließender UV-Detektion</t>
  </si>
  <si>
    <t>Aufarbeitung über Strata SAX Phenomenex-Kartusche; HPLC mit DAD</t>
  </si>
  <si>
    <t>HPLC-Verfahren (UV-Detektion) nach Schulte</t>
  </si>
  <si>
    <t>Glucose_Fructose</t>
  </si>
  <si>
    <t>Sorbinsre</t>
  </si>
  <si>
    <t>Benzoesre</t>
  </si>
  <si>
    <t>Parameter 14</t>
  </si>
  <si>
    <t>Parameter 15</t>
  </si>
  <si>
    <t>Parameter 16</t>
  </si>
  <si>
    <t>Enzymatisch, r-biopharm E 8180</t>
  </si>
  <si>
    <t>Enzymatisch, r-biopharm E 8160</t>
  </si>
  <si>
    <t>NH3/MeOH extrahiert, Messung mittels LC-MS/MS</t>
  </si>
  <si>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</si>
  <si>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</si>
  <si>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t>Kontaktname</t>
  </si>
  <si>
    <t>Mailadresse</t>
  </si>
  <si>
    <t>Zertifikat geeignet</t>
  </si>
  <si>
    <t>Beschreibung der verwendeten Analysenverfahren</t>
  </si>
  <si>
    <t>Citronensäure, kristallwasserfrei</t>
  </si>
  <si>
    <t>Citronensäure</t>
  </si>
  <si>
    <t>Saccharose, kristallwasserfrei</t>
  </si>
  <si>
    <t>Glucose, kristallwasserfrei</t>
  </si>
  <si>
    <t>Fructose, kristallwasserfrei</t>
  </si>
  <si>
    <t>1H-NMR</t>
  </si>
  <si>
    <t>§ 64 LFGB Nr. L 31.00-14 (enzymatisches Verfahren)</t>
  </si>
  <si>
    <t>§ 64 LFGB Nr. L 31.00-14 (enzymatisches Verfahren), modifiziert</t>
  </si>
  <si>
    <t>Enzymatisch nach r-biopharm / Roche Nr.  10 139076 035</t>
  </si>
  <si>
    <t>Enzymatisch nach Scil-Testsatz Nr. 1241</t>
  </si>
  <si>
    <t>§ 64 LFGB Nr. L 26.11.03-5 (enzymatisches Verfahren)</t>
  </si>
  <si>
    <t>§ 64 LFGB Nr. L 26.11.03-5 (enzymatisches Verfahren), modifiziert</t>
  </si>
  <si>
    <t>§ 64 LFGB Nr. L 26.04-4 (enzymatisches Verfahren)</t>
  </si>
  <si>
    <t>§ 64 LFGB Nr. L 26.04-4 (enzymatisches Verfahren), modifiziert</t>
  </si>
  <si>
    <t>HPLC (diverse Detektoren)</t>
  </si>
  <si>
    <t>Ionenchromatographie (diverse Detektoren)</t>
  </si>
  <si>
    <t>IFU Nr. 22</t>
  </si>
  <si>
    <t>NMR</t>
  </si>
  <si>
    <t>EnzymFast</t>
  </si>
  <si>
    <t>enzymatisch nach Megazyme K-CITR</t>
  </si>
  <si>
    <t>Enzymatisch nach Enzytec E1214</t>
  </si>
  <si>
    <t>H1-NMR</t>
  </si>
  <si>
    <t>§ 64 LFGB Nr. L .07.00-13: 2017-10</t>
  </si>
  <si>
    <t>Bitte auswählen / Please select</t>
  </si>
  <si>
    <t>§ 64 LFGB Nr. L 31.00-12 / 31.00-13 (enzymatisches Verfahren)</t>
  </si>
  <si>
    <t>§ 64 LFGB Nr. L 31.00-12 / 31.00-13 (enzymatisches Verfahren), modifiziert</t>
  </si>
  <si>
    <t>?</t>
  </si>
  <si>
    <t>Extraktion mit Harnstofflösung, HPLC DAD</t>
  </si>
  <si>
    <t>Enzymatisch nach Thermo Scientific, 984327</t>
  </si>
  <si>
    <t>Enzymatisch nach r-biopharm Enzytec Liquid E8230</t>
  </si>
  <si>
    <t>Enzymatisch  nach r-biopharm Enzytec Liquid E8280</t>
  </si>
  <si>
    <t>Enzymatisch nach Thermo Scientific Nr. 984310</t>
  </si>
  <si>
    <t>Enzymatisch nach r-biopharm Enzytek E1215</t>
  </si>
  <si>
    <t>Enzymatisch nach r-biopharm Enzytek E5280</t>
  </si>
  <si>
    <t>Enzymtestkit ThermoFisher Sucrose (Art. Nr. 984312); Messung mittels Gallery Enzymautomaten</t>
  </si>
  <si>
    <t>§ 64 LFGB Nr. L 07.00-24 1983-05</t>
  </si>
  <si>
    <t>Enzymtestkit ThermoFisher D-Glucose (Art. Nr. 984304); Messung mittels Gallery Enzymautomaten</t>
  </si>
  <si>
    <t>Enzymtestkit ThermoFisher D-Fructose (Art. Nr. 984302); Messung mittels Gallery Enzymautomaten</t>
  </si>
  <si>
    <t>Enzymatisch nach Thermo Scientiffic; auch automatisiert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</si>
  <si>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</si>
  <si>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</si>
  <si>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</si>
  <si>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</si>
  <si>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</si>
  <si>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</si>
  <si>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</si>
  <si>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</si>
  <si>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</si>
  <si>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</si>
  <si>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</si>
  <si>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</si>
  <si>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</si>
  <si>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</si>
  <si>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V.1</t>
  </si>
  <si>
    <t>Geben Sie Ihre Ergebnisse mit den in Spalte 3 aufgeführten signifikanten Stellen an. Beispiele hierzu sind in "Signifikanz" enthalten.
Report your results with in column 3 shown significant numbers (there are some examples in sheet "significance" .</t>
  </si>
  <si>
    <t>Äpfelsäure, gesamt</t>
  </si>
  <si>
    <t>Modifiziert</t>
  </si>
  <si>
    <t>Enzymatisch, Summe von D- und L-Form</t>
  </si>
  <si>
    <t>Ionenchromatographie, verschiedene Ausführungsformen</t>
  </si>
  <si>
    <t>FTIR-Spektroskopie (mittleres Infrarot; z.B. WineScan)</t>
  </si>
  <si>
    <r>
      <rPr>
        <vertAlign val="superscript"/>
        <sz val="10"/>
        <rFont val="Times New Roman"/>
        <family val="1"/>
      </rPr>
      <t>1</t>
    </r>
    <r>
      <rPr>
        <sz val="10"/>
        <rFont val="Times New Roman"/>
        <family val="1"/>
      </rPr>
      <t>H-Kernresonanzspektroskopie</t>
    </r>
  </si>
  <si>
    <t>Sonstiges / other</t>
  </si>
  <si>
    <t>Bitte auswählen/Please select</t>
  </si>
  <si>
    <t>HPLC, verschiedene Ausführungsformen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</si>
</sst>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37"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1"/>
      <color indexed="8"/>
      <name val="Calibri"/>
      <family val="2"/>
    </font>
    <font>
      <sz val="11"/>
      <color indexed="9"/>
      <name val="Calibri"/>
      <family val="2"/>
    </font>
    <font>
      <sz val="13"/>
      <color theme="0"/>
      <name val="Times New Roman"/>
      <family val="1"/>
    </font>
    <font>
      <b/>
      <sz val="13"/>
      <color rgb="FFFF0000"/>
      <name val="Times New Roman"/>
      <family val="1"/>
    </font>
    <font>
      <sz val="12"/>
      <color indexed="22"/>
      <name val="Times New Roman"/>
      <family val="1"/>
    </font>
    <font>
      <sz val="10"/>
      <name val="Arial"/>
      <family val="2"/>
    </font>
    <font>
      <u/>
      <sz val="11"/>
      <name val="Times New Roman"/>
      <family val="1"/>
    </font>
    <font>
      <b/>
      <sz val="11"/>
      <color rgb="FFFF0000"/>
      <name val="Times New Roman"/>
      <family val="1"/>
    </font>
    <font>
      <b/>
      <sz val="12"/>
      <color rgb="FFFF0000"/>
      <name val="Times New Roman"/>
      <family val="1"/>
    </font>
    <font>
      <i/>
      <sz val="11"/>
      <color theme="0" tint="-0.499984740745262"/>
      <name val="Times New Roman"/>
      <family val="1"/>
    </font>
    <font>
      <vertAlign val="superscript"/>
      <sz val="10"/>
      <name val="Times New Roman"/>
      <family val="1"/>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2"/>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indexed="29"/>
      </patternFill>
    </fill>
    <fill>
      <patternFill patternType="solid">
        <fgColor indexed="43"/>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
      <left style="thin">
        <color indexed="64"/>
      </left>
      <right style="thin">
        <color indexed="64"/>
      </right>
      <top/>
      <bottom style="thin">
        <color indexed="64"/>
      </bottom>
      <diagonal/>
    </border>
  </borders>
  <cellStyleXfs count="29">
    <xf numFmtId="0" fontId="0" fillId="0" borderId="0"/>
    <xf numFmtId="0" fontId="2" fillId="0" borderId="0" applyNumberFormat="0" applyFill="0" applyBorder="0" applyAlignment="0" applyProtection="0">
      <alignment vertical="top"/>
      <protection locked="0"/>
    </xf>
    <xf numFmtId="0" fontId="6" fillId="0" borderId="0"/>
    <xf numFmtId="44" fontId="1" fillId="0" borderId="0" applyFont="0" applyFill="0" applyBorder="0" applyAlignment="0" applyProtection="0"/>
    <xf numFmtId="0" fontId="26" fillId="4" borderId="0" applyNumberFormat="0" applyBorder="0" applyAlignment="0" applyProtection="0"/>
    <xf numFmtId="0" fontId="26" fillId="3" borderId="0" applyNumberFormat="0" applyBorder="0" applyAlignment="0" applyProtection="0"/>
    <xf numFmtId="0" fontId="26" fillId="5" borderId="0" applyNumberFormat="0" applyBorder="0" applyAlignment="0" applyProtection="0"/>
    <xf numFmtId="0" fontId="26" fillId="4"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7"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7" fillId="8"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3" borderId="0" applyNumberFormat="0" applyBorder="0" applyAlignment="0" applyProtection="0"/>
    <xf numFmtId="0" fontId="2" fillId="0" borderId="0" applyNumberFormat="0" applyFill="0" applyBorder="0" applyAlignment="0" applyProtection="0">
      <alignment vertical="top"/>
      <protection locked="0"/>
    </xf>
    <xf numFmtId="0" fontId="6" fillId="0" borderId="0"/>
    <xf numFmtId="0" fontId="1" fillId="0" borderId="0"/>
    <xf numFmtId="0" fontId="31" fillId="0" borderId="0"/>
    <xf numFmtId="0" fontId="1" fillId="0" borderId="0"/>
    <xf numFmtId="0" fontId="1" fillId="0" borderId="0"/>
    <xf numFmtId="0" fontId="2" fillId="0" borderId="0" applyNumberFormat="0" applyFill="0" applyBorder="0" applyAlignment="0" applyProtection="0">
      <alignment vertical="top"/>
      <protection locked="0"/>
    </xf>
  </cellStyleXfs>
  <cellXfs count="174">
    <xf numFmtId="0" fontId="0" fillId="0" borderId="0" xfId="0"/>
    <xf numFmtId="0" fontId="5" fillId="0" borderId="0" xfId="0" applyFont="1"/>
    <xf numFmtId="0" fontId="0" fillId="9" borderId="0" xfId="0" applyFill="1"/>
    <xf numFmtId="0" fontId="0" fillId="9" borderId="0" xfId="0" applyFill="1" applyAlignment="1">
      <alignment horizontal="center"/>
    </xf>
    <xf numFmtId="0" fontId="0" fillId="0" borderId="0" xfId="0" applyProtection="1">
      <protection locked="0"/>
    </xf>
    <xf numFmtId="0" fontId="3" fillId="0" borderId="0" xfId="0" applyFont="1" applyProtection="1">
      <protection hidden="1"/>
    </xf>
    <xf numFmtId="0" fontId="4" fillId="0" borderId="0" xfId="0" applyFont="1" applyProtection="1">
      <protection hidden="1"/>
    </xf>
    <xf numFmtId="0" fontId="8" fillId="0" borderId="0" xfId="0" applyFont="1" applyProtection="1">
      <protection hidden="1"/>
    </xf>
    <xf numFmtId="0" fontId="7" fillId="0" borderId="0" xfId="0" applyFont="1" applyProtection="1">
      <protection hidden="1"/>
    </xf>
    <xf numFmtId="0" fontId="0" fillId="0" borderId="0" xfId="0" applyProtection="1">
      <protection hidden="1"/>
    </xf>
    <xf numFmtId="0" fontId="11" fillId="0" borderId="0" xfId="0" applyFont="1" applyProtection="1">
      <protection hidden="1"/>
    </xf>
    <xf numFmtId="0" fontId="10" fillId="0" borderId="0" xfId="0" applyFont="1" applyProtection="1">
      <protection hidden="1"/>
    </xf>
    <xf numFmtId="14" fontId="16"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2" fillId="11" borderId="0" xfId="0" applyFont="1" applyFill="1" applyAlignment="1" applyProtection="1">
      <alignment vertical="center"/>
      <protection hidden="1"/>
    </xf>
    <xf numFmtId="0" fontId="18" fillId="0" borderId="0" xfId="0" applyFont="1" applyProtection="1">
      <protection hidden="1"/>
    </xf>
    <xf numFmtId="0" fontId="17" fillId="0" borderId="0" xfId="0" applyFont="1" applyAlignment="1" applyProtection="1">
      <alignment horizontal="left" wrapText="1"/>
      <protection hidden="1"/>
    </xf>
    <xf numFmtId="0" fontId="19" fillId="0" borderId="0" xfId="0" applyFont="1" applyProtection="1">
      <protection hidden="1"/>
    </xf>
    <xf numFmtId="0" fontId="19" fillId="0" borderId="0" xfId="0" applyFont="1" applyAlignment="1" applyProtection="1">
      <alignment wrapText="1"/>
      <protection hidden="1"/>
    </xf>
    <xf numFmtId="0" fontId="19" fillId="0" borderId="0" xfId="0" applyFont="1" applyAlignment="1">
      <alignment wrapText="1"/>
    </xf>
    <xf numFmtId="0" fontId="19" fillId="0" borderId="0" xfId="0" applyFont="1" applyAlignment="1" applyProtection="1">
      <alignment horizontal="left" wrapText="1"/>
      <protection hidden="1"/>
    </xf>
    <xf numFmtId="0" fontId="19" fillId="0" borderId="0" xfId="0" applyFont="1" applyAlignment="1" applyProtection="1">
      <alignment horizontal="center"/>
      <protection hidden="1"/>
    </xf>
    <xf numFmtId="0" fontId="20" fillId="0" borderId="0" xfId="0" applyFont="1" applyAlignment="1" applyProtection="1">
      <alignment horizontal="center"/>
      <protection hidden="1"/>
    </xf>
    <xf numFmtId="0" fontId="19" fillId="11" borderId="0" xfId="0" applyFont="1" applyFill="1" applyAlignment="1" applyProtection="1">
      <alignment vertical="center" wrapText="1"/>
      <protection hidden="1"/>
    </xf>
    <xf numFmtId="0" fontId="17" fillId="0" borderId="0" xfId="0" applyFont="1" applyAlignment="1">
      <alignment horizontal="left" wrapText="1"/>
    </xf>
    <xf numFmtId="49" fontId="0" fillId="9" borderId="0" xfId="0" applyNumberFormat="1" applyFill="1" applyAlignment="1">
      <alignment horizontal="center"/>
    </xf>
    <xf numFmtId="0" fontId="19" fillId="0" borderId="0" xfId="0" applyFont="1" applyAlignment="1" applyProtection="1">
      <alignment horizontal="center" vertical="center"/>
      <protection hidden="1"/>
    </xf>
    <xf numFmtId="14" fontId="0" fillId="9" borderId="0" xfId="0" applyNumberFormat="1" applyFill="1" applyAlignment="1">
      <alignment horizontal="center"/>
    </xf>
    <xf numFmtId="0" fontId="9"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12" fillId="0" borderId="0" xfId="0" applyFont="1" applyAlignment="1">
      <alignment vertical="center"/>
    </xf>
    <xf numFmtId="0" fontId="17" fillId="10" borderId="0" xfId="0" applyFont="1" applyFill="1" applyProtection="1">
      <protection hidden="1"/>
    </xf>
    <xf numFmtId="0" fontId="21" fillId="0" borderId="0" xfId="0" applyFont="1" applyAlignment="1" applyProtection="1">
      <alignment vertical="center"/>
      <protection hidden="1"/>
    </xf>
    <xf numFmtId="0" fontId="17" fillId="0" borderId="0" xfId="0" applyFont="1" applyAlignment="1" applyProtection="1">
      <alignment horizontal="left"/>
      <protection hidden="1"/>
    </xf>
    <xf numFmtId="0" fontId="8" fillId="11" borderId="0" xfId="0" applyFont="1" applyFill="1" applyProtection="1">
      <protection hidden="1"/>
    </xf>
    <xf numFmtId="0" fontId="6" fillId="0" borderId="0" xfId="0" applyFont="1"/>
    <xf numFmtId="0" fontId="8" fillId="0" borderId="0" xfId="0" applyFont="1" applyAlignment="1" applyProtection="1">
      <alignment horizontal="center" vertical="center"/>
      <protection hidden="1"/>
    </xf>
    <xf numFmtId="0" fontId="17" fillId="0" borderId="0" xfId="0" applyFont="1" applyAlignment="1">
      <alignment horizontal="justify" vertical="top" wrapText="1"/>
    </xf>
    <xf numFmtId="0" fontId="8" fillId="0" borderId="0" xfId="0" applyFont="1" applyAlignment="1">
      <alignment vertical="center" wrapText="1"/>
    </xf>
    <xf numFmtId="0" fontId="17" fillId="0" borderId="0" xfId="0" applyFont="1"/>
    <xf numFmtId="0" fontId="17" fillId="0" borderId="0" xfId="0" applyFont="1" applyProtection="1">
      <protection locked="0"/>
    </xf>
    <xf numFmtId="0" fontId="17" fillId="0" borderId="3" xfId="0" applyFont="1" applyBorder="1" applyAlignment="1">
      <alignment horizontal="justify" vertical="top" wrapText="1"/>
    </xf>
    <xf numFmtId="0" fontId="5" fillId="0" borderId="0" xfId="0" applyFont="1" applyAlignment="1">
      <alignment vertical="center" wrapText="1"/>
    </xf>
    <xf numFmtId="0" fontId="5" fillId="0" borderId="0" xfId="0" applyFont="1" applyAlignment="1" applyProtection="1">
      <alignment horizontal="center" vertical="center"/>
      <protection hidden="1"/>
    </xf>
    <xf numFmtId="0" fontId="5" fillId="0" borderId="0" xfId="0" applyFont="1" applyProtection="1">
      <protection hidden="1"/>
    </xf>
    <xf numFmtId="0" fontId="12" fillId="0" borderId="0" xfId="0" applyFont="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2" fillId="9" borderId="0" xfId="1" applyNumberFormat="1" applyFill="1" applyAlignment="1" applyProtection="1">
      <alignment vertical="center"/>
      <protection locked="0"/>
    </xf>
    <xf numFmtId="0" fontId="17" fillId="0" borderId="0" xfId="0" applyFont="1" applyAlignment="1" applyProtection="1">
      <alignment horizontal="justify" vertical="top" wrapText="1"/>
      <protection hidden="1"/>
    </xf>
    <xf numFmtId="0" fontId="25" fillId="0" borderId="0" xfId="0" applyFont="1" applyProtection="1">
      <protection hidden="1"/>
    </xf>
    <xf numFmtId="0" fontId="19" fillId="11" borderId="0" xfId="0" applyFont="1" applyFill="1" applyProtection="1">
      <protection hidden="1"/>
    </xf>
    <xf numFmtId="0" fontId="28" fillId="0" borderId="0" xfId="0" applyFont="1" applyProtection="1">
      <protection hidden="1"/>
    </xf>
    <xf numFmtId="0" fontId="17" fillId="0" borderId="0" xfId="0" applyFont="1" applyProtection="1">
      <protection hidden="1"/>
    </xf>
    <xf numFmtId="49" fontId="5" fillId="9" borderId="0" xfId="0" applyNumberFormat="1" applyFont="1" applyFill="1" applyProtection="1">
      <protection locked="0"/>
    </xf>
    <xf numFmtId="49" fontId="19" fillId="9" borderId="0" xfId="0" applyNumberFormat="1" applyFont="1" applyFill="1" applyAlignment="1" applyProtection="1">
      <alignment vertical="center"/>
      <protection locked="0"/>
    </xf>
    <xf numFmtId="0" fontId="5" fillId="11" borderId="0" xfId="0" applyFont="1" applyFill="1" applyAlignment="1" applyProtection="1">
      <alignment vertical="center" wrapText="1"/>
      <protection hidden="1"/>
    </xf>
    <xf numFmtId="0" fontId="30" fillId="0" borderId="0" xfId="0" applyFont="1" applyAlignment="1" applyProtection="1">
      <alignment horizontal="center" vertical="center"/>
      <protection hidden="1"/>
    </xf>
    <xf numFmtId="0" fontId="5" fillId="0" borderId="0" xfId="0" applyFont="1" applyAlignment="1" applyProtection="1">
      <alignment horizontal="left" vertical="center" wrapText="1"/>
      <protection hidden="1"/>
    </xf>
    <xf numFmtId="0" fontId="1" fillId="0" borderId="0" xfId="24" applyProtection="1">
      <protection hidden="1"/>
    </xf>
    <xf numFmtId="0" fontId="5" fillId="0" borderId="0" xfId="24" applyFont="1" applyAlignment="1" applyProtection="1">
      <alignment horizontal="left"/>
      <protection locked="0" hidden="1"/>
    </xf>
    <xf numFmtId="0" fontId="5" fillId="0" borderId="0" xfId="24" applyFont="1" applyProtection="1">
      <protection hidden="1"/>
    </xf>
    <xf numFmtId="0" fontId="5" fillId="0" borderId="0" xfId="24" applyFont="1" applyAlignment="1" applyProtection="1">
      <alignment horizontal="justify" vertical="top" wrapText="1"/>
      <protection hidden="1"/>
    </xf>
    <xf numFmtId="0" fontId="5" fillId="0" borderId="0" xfId="24" applyFont="1" applyAlignment="1" applyProtection="1">
      <alignment horizontal="left" vertical="top" wrapText="1"/>
      <protection hidden="1"/>
    </xf>
    <xf numFmtId="0" fontId="1" fillId="0" borderId="0" xfId="24" applyAlignment="1" applyProtection="1">
      <alignment horizontal="left" vertical="top" wrapText="1"/>
      <protection hidden="1"/>
    </xf>
    <xf numFmtId="0" fontId="17" fillId="0" borderId="0" xfId="24" applyFont="1" applyAlignment="1" applyProtection="1">
      <alignment horizontal="justify" vertical="top" wrapText="1"/>
      <protection hidden="1"/>
    </xf>
    <xf numFmtId="0" fontId="17" fillId="0" borderId="0" xfId="24" applyFont="1" applyAlignment="1" applyProtection="1">
      <alignment wrapText="1"/>
      <protection hidden="1"/>
    </xf>
    <xf numFmtId="0" fontId="5" fillId="0" borderId="0" xfId="24" applyFont="1" applyAlignment="1" applyProtection="1">
      <alignment horizontal="left"/>
      <protection hidden="1"/>
    </xf>
    <xf numFmtId="0" fontId="1" fillId="0" borderId="5" xfId="24" applyBorder="1" applyAlignment="1">
      <alignment vertical="top" wrapText="1"/>
    </xf>
    <xf numFmtId="0" fontId="5" fillId="0" borderId="0" xfId="24" applyFont="1" applyProtection="1">
      <protection locked="0" hidden="1"/>
    </xf>
    <xf numFmtId="0" fontId="1" fillId="0" borderId="0" xfId="24"/>
    <xf numFmtId="0" fontId="5" fillId="0" borderId="3" xfId="24" applyFont="1" applyBorder="1" applyAlignment="1" applyProtection="1">
      <alignment horizontal="justify" vertical="top" wrapText="1"/>
      <protection hidden="1"/>
    </xf>
    <xf numFmtId="0" fontId="1" fillId="0" borderId="0" xfId="24" applyAlignment="1" applyProtection="1">
      <alignment horizontal="justify" vertical="top" wrapText="1"/>
      <protection hidden="1"/>
    </xf>
    <xf numFmtId="0" fontId="17" fillId="0" borderId="0" xfId="24" applyFont="1" applyAlignment="1">
      <alignment horizontal="left" vertical="top" wrapText="1"/>
    </xf>
    <xf numFmtId="0" fontId="1" fillId="0" borderId="5" xfId="24" applyBorder="1" applyAlignment="1" applyProtection="1">
      <alignment vertical="top" wrapText="1"/>
      <protection hidden="1"/>
    </xf>
    <xf numFmtId="0" fontId="5" fillId="0" borderId="3" xfId="24" applyFont="1" applyBorder="1" applyAlignment="1" applyProtection="1">
      <alignment horizontal="left" vertical="top" wrapText="1"/>
      <protection hidden="1"/>
    </xf>
    <xf numFmtId="0" fontId="17" fillId="0" borderId="2" xfId="24" applyFont="1" applyBorder="1" applyAlignment="1" applyProtection="1">
      <alignment horizontal="justify" vertical="top" wrapText="1"/>
      <protection hidden="1"/>
    </xf>
    <xf numFmtId="0" fontId="1" fillId="0" borderId="0" xfId="25" applyFont="1"/>
    <xf numFmtId="0" fontId="5" fillId="0" borderId="0" xfId="24" applyFont="1" applyAlignment="1" applyProtection="1">
      <alignment wrapText="1"/>
      <protection hidden="1"/>
    </xf>
    <xf numFmtId="0" fontId="1" fillId="0" borderId="0" xfId="24" applyProtection="1">
      <protection locked="0" hidden="1"/>
    </xf>
    <xf numFmtId="0" fontId="1" fillId="0" borderId="3" xfId="24" applyBorder="1" applyAlignment="1" applyProtection="1">
      <alignment horizontal="justify" vertical="top" wrapText="1"/>
      <protection hidden="1"/>
    </xf>
    <xf numFmtId="0" fontId="5" fillId="0" borderId="0" xfId="24" applyFont="1" applyAlignment="1">
      <alignment horizontal="left" vertical="top" wrapText="1"/>
    </xf>
    <xf numFmtId="0" fontId="1" fillId="0" borderId="0" xfId="24" applyAlignment="1">
      <alignment horizontal="left" vertical="top" wrapText="1"/>
    </xf>
    <xf numFmtId="0" fontId="1" fillId="0" borderId="0" xfId="24" applyAlignment="1">
      <alignment horizontal="left"/>
    </xf>
    <xf numFmtId="1" fontId="5" fillId="0" borderId="0" xfId="0" applyNumberFormat="1" applyFont="1" applyAlignment="1">
      <alignment horizontal="center" vertical="center" wrapText="1"/>
    </xf>
    <xf numFmtId="0" fontId="1" fillId="15" borderId="0" xfId="0" applyFont="1" applyFill="1" applyAlignment="1">
      <alignment vertical="center"/>
    </xf>
    <xf numFmtId="0" fontId="1" fillId="16" borderId="0" xfId="0" applyFont="1" applyFill="1" applyAlignment="1">
      <alignment horizontal="left" vertical="center"/>
    </xf>
    <xf numFmtId="0" fontId="1" fillId="0" borderId="0" xfId="0" applyFont="1"/>
    <xf numFmtId="1" fontId="0" fillId="9" borderId="0" xfId="0" applyNumberFormat="1" applyFill="1" applyAlignment="1">
      <alignment horizontal="center"/>
    </xf>
    <xf numFmtId="0" fontId="1" fillId="0" borderId="0" xfId="0" applyFont="1" applyAlignment="1" applyProtection="1">
      <alignment horizontal="justify" vertical="top" wrapText="1"/>
      <protection hidden="1"/>
    </xf>
    <xf numFmtId="0" fontId="17" fillId="0" borderId="5" xfId="0" applyFont="1" applyBorder="1" applyAlignment="1">
      <alignment horizontal="left" vertical="top" wrapText="1"/>
    </xf>
    <xf numFmtId="0" fontId="17" fillId="0" borderId="0" xfId="0" applyFont="1" applyAlignment="1" applyProtection="1">
      <alignment horizontal="left"/>
      <protection locked="0" hidden="1"/>
    </xf>
    <xf numFmtId="0" fontId="17" fillId="0" borderId="3" xfId="0" applyFont="1" applyBorder="1" applyAlignment="1" applyProtection="1">
      <alignment horizontal="left" vertical="top" wrapText="1"/>
      <protection hidden="1"/>
    </xf>
    <xf numFmtId="0" fontId="17" fillId="0" borderId="0" xfId="0" applyFont="1" applyAlignment="1">
      <alignment horizontal="left" vertical="top" wrapText="1"/>
    </xf>
    <xf numFmtId="0" fontId="17" fillId="0" borderId="0" xfId="0" applyFont="1" applyAlignment="1" applyProtection="1">
      <alignment horizontal="left" vertical="top" wrapText="1"/>
      <protection hidden="1"/>
    </xf>
    <xf numFmtId="0" fontId="5" fillId="0" borderId="0" xfId="26" applyFont="1" applyAlignment="1" applyProtection="1">
      <alignment horizontal="left"/>
      <protection hidden="1"/>
    </xf>
    <xf numFmtId="0" fontId="17" fillId="0" borderId="0" xfId="24" applyFont="1" applyAlignment="1">
      <alignment horizontal="left" vertical="top"/>
    </xf>
    <xf numFmtId="0" fontId="34" fillId="0" borderId="0" xfId="0" applyFont="1" applyAlignment="1" applyProtection="1">
      <alignment horizontal="right"/>
      <protection hidden="1"/>
    </xf>
    <xf numFmtId="0" fontId="22" fillId="0" borderId="0" xfId="24" applyFont="1"/>
    <xf numFmtId="0" fontId="1" fillId="11" borderId="1" xfId="24" applyFill="1" applyBorder="1" applyAlignment="1">
      <alignment horizontal="left" vertical="top" wrapText="1"/>
    </xf>
    <xf numFmtId="0" fontId="5" fillId="10" borderId="1" xfId="24" applyFont="1" applyFill="1" applyBorder="1" applyAlignment="1">
      <alignment horizontal="center" vertical="top" wrapText="1"/>
    </xf>
    <xf numFmtId="2" fontId="21" fillId="10" borderId="1" xfId="24" applyNumberFormat="1" applyFont="1" applyFill="1" applyBorder="1" applyAlignment="1">
      <alignment horizontal="center" vertical="top" wrapText="1"/>
    </xf>
    <xf numFmtId="0" fontId="1" fillId="10" borderId="0" xfId="24" applyFill="1"/>
    <xf numFmtId="0" fontId="2" fillId="0" borderId="0" xfId="1" applyAlignment="1" applyProtection="1">
      <alignment vertical="center"/>
    </xf>
    <xf numFmtId="0" fontId="1" fillId="0" borderId="0" xfId="27" applyAlignment="1">
      <alignment vertical="center"/>
    </xf>
    <xf numFmtId="0" fontId="1" fillId="0" borderId="0" xfId="27"/>
    <xf numFmtId="0" fontId="9" fillId="0" borderId="0" xfId="27" applyFont="1" applyAlignment="1">
      <alignment vertical="center"/>
    </xf>
    <xf numFmtId="0" fontId="5" fillId="0" borderId="0" xfId="27" applyFont="1" applyAlignment="1">
      <alignment vertical="center"/>
    </xf>
    <xf numFmtId="0" fontId="5" fillId="0" borderId="0" xfId="27" applyFont="1"/>
    <xf numFmtId="0" fontId="5" fillId="10" borderId="0" xfId="27" applyFont="1" applyFill="1"/>
    <xf numFmtId="0" fontId="5" fillId="10" borderId="0" xfId="27" applyFont="1" applyFill="1" applyAlignment="1">
      <alignment vertical="center"/>
    </xf>
    <xf numFmtId="0" fontId="15" fillId="10" borderId="0" xfId="28" applyFont="1" applyFill="1" applyAlignment="1" applyProtection="1">
      <alignment horizontal="justify" vertical="center"/>
    </xf>
    <xf numFmtId="0" fontId="5" fillId="10" borderId="1" xfId="27" applyFont="1" applyFill="1" applyBorder="1" applyAlignment="1">
      <alignment horizontal="left" vertical="top" wrapText="1"/>
    </xf>
    <xf numFmtId="0" fontId="5" fillId="10" borderId="1" xfId="27" applyFont="1" applyFill="1" applyBorder="1" applyAlignment="1">
      <alignment horizontal="center" vertical="top" wrapText="1"/>
    </xf>
    <xf numFmtId="2" fontId="21" fillId="10" borderId="1" xfId="27" applyNumberFormat="1" applyFont="1" applyFill="1" applyBorder="1" applyAlignment="1">
      <alignment horizontal="center" vertical="top" wrapText="1"/>
    </xf>
    <xf numFmtId="164" fontId="21" fillId="10" borderId="1" xfId="27" applyNumberFormat="1" applyFont="1" applyFill="1" applyBorder="1" applyAlignment="1">
      <alignment horizontal="center" vertical="top" wrapText="1"/>
    </xf>
    <xf numFmtId="0" fontId="1" fillId="10" borderId="0" xfId="27" applyFill="1" applyAlignment="1">
      <alignment vertical="center"/>
    </xf>
    <xf numFmtId="0" fontId="1" fillId="10" borderId="0" xfId="27" applyFill="1"/>
    <xf numFmtId="0" fontId="1" fillId="17" borderId="0" xfId="27" applyFill="1"/>
    <xf numFmtId="0" fontId="1" fillId="18" borderId="0" xfId="27" applyFill="1"/>
    <xf numFmtId="0" fontId="17" fillId="0" borderId="5" xfId="0" applyFont="1" applyBorder="1" applyAlignment="1" applyProtection="1">
      <alignment vertical="top" wrapText="1"/>
      <protection locked="0" hidden="1"/>
    </xf>
    <xf numFmtId="0" fontId="17" fillId="0" borderId="0" xfId="0" applyFont="1" applyProtection="1">
      <protection locked="0" hidden="1"/>
    </xf>
    <xf numFmtId="0" fontId="17" fillId="0" borderId="3" xfId="0" applyFont="1" applyBorder="1" applyAlignment="1" applyProtection="1">
      <alignment horizontal="justify" vertical="top" wrapText="1"/>
      <protection hidden="1"/>
    </xf>
    <xf numFmtId="0" fontId="17" fillId="0" borderId="0" xfId="0" applyFont="1" applyAlignment="1">
      <alignment wrapText="1"/>
    </xf>
    <xf numFmtId="0" fontId="17" fillId="0" borderId="0" xfId="24" applyFont="1" applyAlignment="1" applyProtection="1">
      <alignment horizontal="left" vertical="top" wrapText="1"/>
      <protection hidden="1"/>
    </xf>
    <xf numFmtId="49" fontId="1" fillId="9" borderId="0" xfId="0" applyNumberFormat="1" applyFont="1" applyFill="1" applyAlignment="1" applyProtection="1">
      <alignment vertical="center"/>
      <protection locked="0"/>
    </xf>
    <xf numFmtId="0" fontId="1" fillId="0" borderId="4" xfId="24" applyBorder="1" applyAlignment="1">
      <alignment horizontal="left" wrapText="1"/>
    </xf>
    <xf numFmtId="0" fontId="1" fillId="0" borderId="4" xfId="24" applyBorder="1" applyAlignment="1">
      <alignment horizontal="left"/>
    </xf>
    <xf numFmtId="0" fontId="9" fillId="0" borderId="0" xfId="24" applyFont="1" applyAlignment="1">
      <alignment horizontal="left" wrapText="1"/>
    </xf>
    <xf numFmtId="0" fontId="9" fillId="0" borderId="0" xfId="24" applyFont="1" applyAlignment="1">
      <alignment horizontal="left"/>
    </xf>
    <xf numFmtId="0" fontId="1" fillId="0" borderId="0" xfId="24" applyAlignment="1">
      <alignment horizontal="left" wrapText="1"/>
    </xf>
    <xf numFmtId="0" fontId="1" fillId="0" borderId="0" xfId="24" applyAlignment="1">
      <alignment horizontal="left"/>
    </xf>
    <xf numFmtId="0" fontId="10" fillId="0" borderId="0" xfId="24" applyFont="1" applyAlignment="1">
      <alignment horizontal="left" wrapText="1"/>
    </xf>
    <xf numFmtId="0" fontId="1" fillId="0" borderId="0" xfId="27" applyAlignment="1">
      <alignment horizontal="left" vertical="center" wrapText="1"/>
    </xf>
    <xf numFmtId="0" fontId="1" fillId="0" borderId="0" xfId="27" applyAlignment="1">
      <alignment horizontal="left" vertical="center"/>
    </xf>
    <xf numFmtId="0" fontId="9" fillId="0" borderId="0" xfId="27" applyFont="1" applyAlignment="1">
      <alignment horizontal="left" vertical="center"/>
    </xf>
    <xf numFmtId="0" fontId="5" fillId="0" borderId="0" xfId="27" applyFont="1" applyAlignment="1">
      <alignment horizontal="left" vertical="center" wrapText="1"/>
    </xf>
    <xf numFmtId="0" fontId="5" fillId="0" borderId="0" xfId="27" applyFont="1" applyAlignment="1">
      <alignment horizontal="left" vertical="center"/>
    </xf>
    <xf numFmtId="0" fontId="5" fillId="0" borderId="0" xfId="27" applyFont="1" applyAlignment="1">
      <alignment horizontal="left"/>
    </xf>
    <xf numFmtId="0" fontId="9" fillId="10" borderId="0" xfId="27" applyFont="1" applyFill="1" applyAlignment="1">
      <alignment horizontal="left"/>
    </xf>
    <xf numFmtId="0" fontId="9" fillId="10" borderId="4" xfId="27" applyFont="1" applyFill="1" applyBorder="1" applyAlignment="1">
      <alignment horizontal="left" vertical="center" wrapText="1"/>
    </xf>
    <xf numFmtId="0" fontId="5" fillId="10" borderId="4" xfId="27" applyFont="1" applyFill="1" applyBorder="1" applyAlignment="1">
      <alignment horizontal="left" vertical="center"/>
    </xf>
    <xf numFmtId="0" fontId="5" fillId="10" borderId="0" xfId="27" applyFont="1" applyFill="1" applyAlignment="1">
      <alignment horizontal="left" vertical="center"/>
    </xf>
    <xf numFmtId="0" fontId="5" fillId="10" borderId="0" xfId="27" applyFont="1" applyFill="1" applyAlignment="1">
      <alignment horizontal="left" wrapText="1"/>
    </xf>
    <xf numFmtId="0" fontId="5" fillId="10" borderId="0" xfId="27" applyFont="1" applyFill="1" applyAlignment="1">
      <alignment horizontal="left"/>
    </xf>
    <xf numFmtId="0" fontId="1" fillId="10" borderId="0" xfId="27" applyFill="1" applyAlignment="1">
      <alignment horizontal="left" vertical="center" wrapText="1"/>
    </xf>
    <xf numFmtId="0" fontId="10" fillId="0" borderId="0" xfId="27" applyFont="1" applyAlignment="1">
      <alignment horizontal="left" vertical="center"/>
    </xf>
    <xf numFmtId="0" fontId="22" fillId="10" borderId="0" xfId="27" applyFont="1" applyFill="1" applyAlignment="1">
      <alignment horizontal="left" vertical="center" wrapText="1"/>
    </xf>
    <xf numFmtId="0" fontId="1" fillId="10" borderId="0" xfId="27" applyFill="1" applyAlignment="1">
      <alignment horizontal="left" wrapText="1"/>
    </xf>
    <xf numFmtId="0" fontId="1" fillId="16" borderId="0" xfId="0" applyFont="1" applyFill="1" applyAlignment="1">
      <alignment horizontal="left" vertical="center" wrapText="1"/>
    </xf>
    <xf numFmtId="0" fontId="1" fillId="16" borderId="0" xfId="0" applyFont="1" applyFill="1" applyAlignment="1">
      <alignment horizontal="left" vertical="center"/>
    </xf>
    <xf numFmtId="0" fontId="0" fillId="0" borderId="0" xfId="0" applyAlignment="1">
      <alignment horizontal="left" vertical="center"/>
    </xf>
    <xf numFmtId="0" fontId="1" fillId="15" borderId="0" xfId="0" applyFont="1" applyFill="1" applyAlignment="1">
      <alignment horizontal="left" vertical="center" wrapText="1"/>
    </xf>
    <xf numFmtId="0" fontId="1" fillId="15" borderId="0" xfId="0" applyFont="1" applyFill="1" applyAlignment="1">
      <alignment horizontal="left" vertical="center"/>
    </xf>
    <xf numFmtId="0" fontId="22" fillId="16" borderId="0" xfId="27" applyFont="1" applyFill="1" applyAlignment="1">
      <alignment horizontal="left" vertical="center" wrapText="1"/>
    </xf>
    <xf numFmtId="0" fontId="21" fillId="0" borderId="0" xfId="0" applyFont="1" applyAlignment="1" applyProtection="1">
      <alignment horizontal="left" vertical="center" wrapText="1"/>
      <protection hidden="1"/>
    </xf>
    <xf numFmtId="0" fontId="0" fillId="11" borderId="0" xfId="0" applyFill="1" applyAlignment="1" applyProtection="1">
      <alignment horizontal="center"/>
      <protection hidden="1"/>
    </xf>
    <xf numFmtId="0" fontId="8" fillId="0" borderId="0" xfId="0" applyFont="1" applyAlignment="1" applyProtection="1">
      <alignment horizontal="left" vertical="center" wrapText="1"/>
      <protection hidden="1"/>
    </xf>
    <xf numFmtId="0" fontId="0" fillId="11" borderId="0" xfId="0" applyFill="1" applyAlignment="1" applyProtection="1">
      <alignment vertical="center" wrapText="1"/>
      <protection locked="0"/>
    </xf>
    <xf numFmtId="44" fontId="29" fillId="0" borderId="0" xfId="3" applyFont="1" applyFill="1" applyBorder="1" applyAlignment="1" applyProtection="1">
      <alignment horizontal="left" vertical="center"/>
      <protection hidden="1"/>
    </xf>
    <xf numFmtId="1" fontId="19" fillId="9" borderId="0" xfId="0" applyNumberFormat="1" applyFont="1" applyFill="1" applyAlignment="1" applyProtection="1">
      <alignment horizontal="center" vertical="center"/>
      <protection hidden="1"/>
    </xf>
    <xf numFmtId="0" fontId="17"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0" fontId="2" fillId="0" borderId="0" xfId="1" applyFill="1" applyBorder="1" applyAlignment="1" applyProtection="1">
      <alignment horizontal="left"/>
      <protection hidden="1"/>
    </xf>
    <xf numFmtId="0" fontId="0" fillId="11" borderId="0" xfId="0" applyFill="1" applyAlignment="1" applyProtection="1">
      <alignment horizontal="left"/>
      <protection hidden="1"/>
    </xf>
    <xf numFmtId="0" fontId="5" fillId="11" borderId="0" xfId="0" applyFont="1" applyFill="1" applyAlignment="1" applyProtection="1">
      <alignment vertical="center" wrapText="1"/>
      <protection locked="0"/>
    </xf>
    <xf numFmtId="0" fontId="5" fillId="12" borderId="0" xfId="0" applyFont="1" applyFill="1" applyAlignment="1" applyProtection="1">
      <alignment horizontal="left" vertical="center" wrapText="1"/>
      <protection locked="0" hidden="1"/>
    </xf>
    <xf numFmtId="0" fontId="5" fillId="12" borderId="0" xfId="0" applyFont="1" applyFill="1" applyAlignment="1" applyProtection="1">
      <alignment horizontal="left" vertical="center" wrapText="1"/>
      <protection locked="0"/>
    </xf>
    <xf numFmtId="0" fontId="0" fillId="12" borderId="0" xfId="0" applyFill="1" applyAlignment="1" applyProtection="1">
      <alignment horizontal="left" vertical="center" wrapText="1"/>
      <protection locked="0" hidden="1"/>
    </xf>
    <xf numFmtId="0" fontId="0" fillId="12" borderId="0" xfId="0" applyFill="1" applyAlignment="1" applyProtection="1">
      <alignment horizontal="left" vertical="center" wrapText="1"/>
      <protection locked="0"/>
    </xf>
    <xf numFmtId="0" fontId="5" fillId="9" borderId="0" xfId="0" applyFont="1" applyFill="1" applyAlignment="1" applyProtection="1">
      <alignment horizontal="left"/>
      <protection locked="0"/>
    </xf>
  </cellXfs>
  <cellStyles count="29">
    <cellStyle name="20% - Akzent1" xfId="4" xr:uid="{00000000-0005-0000-0000-000000000000}"/>
    <cellStyle name="20% - Akzent2" xfId="5" xr:uid="{00000000-0005-0000-0000-000001000000}"/>
    <cellStyle name="20% - Akzent3" xfId="6" xr:uid="{00000000-0005-0000-0000-000002000000}"/>
    <cellStyle name="20% - Akzent4" xfId="7" xr:uid="{00000000-0005-0000-0000-000003000000}"/>
    <cellStyle name="20% - Akzent5" xfId="8" xr:uid="{00000000-0005-0000-0000-000004000000}"/>
    <cellStyle name="20% - Akzent6" xfId="9" xr:uid="{00000000-0005-0000-0000-000005000000}"/>
    <cellStyle name="40% - Akzent1" xfId="10" xr:uid="{00000000-0005-0000-0000-000006000000}"/>
    <cellStyle name="40% - Akzent2" xfId="11" xr:uid="{00000000-0005-0000-0000-000007000000}"/>
    <cellStyle name="40% - Akzent3" xfId="12" xr:uid="{00000000-0005-0000-0000-000008000000}"/>
    <cellStyle name="40% - Akzent4" xfId="13" xr:uid="{00000000-0005-0000-0000-000009000000}"/>
    <cellStyle name="40% - Akzent5" xfId="14" xr:uid="{00000000-0005-0000-0000-00000A000000}"/>
    <cellStyle name="40% - Akzent6" xfId="15" xr:uid="{00000000-0005-0000-0000-00000B000000}"/>
    <cellStyle name="60% - Akzent1" xfId="16" xr:uid="{00000000-0005-0000-0000-00000C000000}"/>
    <cellStyle name="60% - Akzent2" xfId="17" xr:uid="{00000000-0005-0000-0000-00000D000000}"/>
    <cellStyle name="60% - Akzent3" xfId="18" xr:uid="{00000000-0005-0000-0000-00000E000000}"/>
    <cellStyle name="60% - Akzent4" xfId="19" xr:uid="{00000000-0005-0000-0000-00000F000000}"/>
    <cellStyle name="60% - Akzent5" xfId="20" xr:uid="{00000000-0005-0000-0000-000010000000}"/>
    <cellStyle name="60% - Akzent6" xfId="21" xr:uid="{00000000-0005-0000-0000-000011000000}"/>
    <cellStyle name="Hyperlink 2" xfId="22" xr:uid="{00000000-0005-0000-0000-000013000000}"/>
    <cellStyle name="Link" xfId="1" builtinId="8"/>
    <cellStyle name="Link 2" xfId="28" xr:uid="{C6E5753A-4706-46A3-AD67-70768031F714}"/>
    <cellStyle name="Standard" xfId="0" builtinId="0"/>
    <cellStyle name="Standard 2" xfId="2" xr:uid="{00000000-0005-0000-0000-000015000000}"/>
    <cellStyle name="Standard 2 2" xfId="24" xr:uid="{00000000-0005-0000-0000-000016000000}"/>
    <cellStyle name="Standard 2 2 2" xfId="27" xr:uid="{3D51DA64-F155-44E0-BE2C-89122B7A4C7E}"/>
    <cellStyle name="Standard 3" xfId="23" xr:uid="{00000000-0005-0000-0000-000017000000}"/>
    <cellStyle name="Standard 3 2" xfId="26" xr:uid="{89AD4FE7-59B5-4CF3-8B93-119EF059555F}"/>
    <cellStyle name="Standard_Parameter2" xfId="25" xr:uid="{00000000-0005-0000-0000-000018000000}"/>
    <cellStyle name="Währung" xfId="3" builtinId="4"/>
  </cellStyles>
  <dxfs count="34">
    <dxf>
      <font>
        <condense val="0"/>
        <extend val="0"/>
        <color indexed="9"/>
      </font>
    </dxf>
    <dxf>
      <font>
        <condense val="0"/>
        <extend val="0"/>
        <color indexed="9"/>
      </font>
    </dxf>
    <dxf>
      <font>
        <condense val="0"/>
        <extend val="0"/>
        <color indexed="9"/>
      </font>
    </dxf>
    <dxf>
      <font>
        <color theme="0"/>
      </font>
      <fill>
        <patternFill patternType="none">
          <bgColor indexed="65"/>
        </patternFill>
      </fill>
    </dxf>
    <dxf>
      <font>
        <condense val="0"/>
        <extend val="0"/>
        <color indexed="9"/>
      </font>
    </dxf>
    <dxf>
      <font>
        <color theme="0"/>
      </font>
    </dxf>
    <dxf>
      <font>
        <color theme="0"/>
        <name val="Calibri Light"/>
        <scheme val="none"/>
      </font>
      <fill>
        <patternFill patternType="none">
          <bgColor indexed="65"/>
        </patternFill>
      </fill>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libri Light"/>
        <scheme val="none"/>
      </font>
    </dxf>
    <dxf>
      <font>
        <condense val="0"/>
        <extend val="0"/>
        <color indexed="9"/>
      </font>
    </dxf>
    <dxf>
      <font>
        <condense val="0"/>
        <extend val="0"/>
        <color indexed="9"/>
      </font>
    </dxf>
    <dxf>
      <font>
        <condense val="0"/>
        <extend val="0"/>
        <color indexed="9"/>
      </font>
    </dxf>
    <dxf>
      <fill>
        <patternFill>
          <bgColor rgb="FFFFFFCC"/>
        </patternFill>
      </fill>
    </dxf>
    <dxf>
      <fill>
        <patternFill>
          <bgColor indexed="43"/>
        </patternFill>
      </fill>
    </dxf>
    <dxf>
      <fill>
        <patternFill>
          <bgColor rgb="FFFFFFCC"/>
        </patternFill>
      </fill>
    </dxf>
    <dxf>
      <fill>
        <patternFill>
          <bgColor indexed="43"/>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indexed="43"/>
        </patternFill>
      </fill>
    </dxf>
    <dxf>
      <fill>
        <patternFill>
          <bgColor rgb="FFFFFFCC"/>
        </patternFill>
      </fill>
    </dxf>
    <dxf>
      <fill>
        <patternFill>
          <bgColor indexed="43"/>
        </patternFill>
      </fill>
    </dxf>
    <dxf>
      <fill>
        <patternFill>
          <bgColor indexed="43"/>
        </patternFill>
      </fill>
    </dxf>
    <dxf>
      <fill>
        <patternFill>
          <bgColor indexed="43"/>
        </patternFill>
      </fill>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0" dropStyle="combo" dx="26" fmlaLink="Fett!$B$1" fmlaRange="Fett!$B$3:$B$28" sel="26" val="0"/>
</file>

<file path=xl/ctrlProps/ctrlProp10.xml><?xml version="1.0" encoding="utf-8"?>
<formControlPr xmlns="http://schemas.microsoft.com/office/spreadsheetml/2009/9/main" objectType="Drop" dropLines="30" dropStyle="combo" dx="26" fmlaLink="Glu_Fru_Sacc!$D$2" fmlaRange="Glu_Fru_Sacc!$B$3:$B$24" sel="22" val="0"/>
</file>

<file path=xl/ctrlProps/ctrlProp11.xml><?xml version="1.0" encoding="utf-8"?>
<formControlPr xmlns="http://schemas.microsoft.com/office/spreadsheetml/2009/9/main" objectType="Drop" dropLines="25" dropStyle="combo" dx="26" fmlaLink="Farbstoffe!$B$31" fmlaRange="Farbstoffe!$B$33:$B$50" sel="18" val="0"/>
</file>

<file path=xl/ctrlProps/ctrlProp12.xml><?xml version="1.0" encoding="utf-8"?>
<formControlPr xmlns="http://schemas.microsoft.com/office/spreadsheetml/2009/9/main" objectType="Drop" dropLines="25" dropStyle="combo" dx="26" fmlaLink="Farbstoffe!$C$31" fmlaRange="Farbstoffe!$B$33:$B$50" sel="18" val="0"/>
</file>

<file path=xl/ctrlProps/ctrlProp13.xml><?xml version="1.0" encoding="utf-8"?>
<formControlPr xmlns="http://schemas.microsoft.com/office/spreadsheetml/2009/9/main" objectType="Drop" dropLines="25" dropStyle="combo" dx="26" fmlaLink="Farbstoffe!$D$31" fmlaRange="Farbstoffe!$B$33:$B$50" sel="18" val="0"/>
</file>

<file path=xl/ctrlProps/ctrlProp14.xml><?xml version="1.0" encoding="utf-8"?>
<formControlPr xmlns="http://schemas.microsoft.com/office/spreadsheetml/2009/9/main" objectType="Drop" dropLines="25" dropStyle="combo" dx="26" fmlaLink="Farbstoffe!$E$31" fmlaRange="Farbstoffe!$B$33:$B$50" sel="18" val="0"/>
</file>

<file path=xl/ctrlProps/ctrlProp15.xml><?xml version="1.0" encoding="utf-8"?>
<formControlPr xmlns="http://schemas.microsoft.com/office/spreadsheetml/2009/9/main" objectType="Drop" dropLines="25" dropStyle="combo" dx="26" fmlaLink="Farbstoffe!$B$1" fmlaRange="Farbstoffe!$B$3:$B$21" sel="18" val="0"/>
</file>

<file path=xl/ctrlProps/ctrlProp16.xml><?xml version="1.0" encoding="utf-8"?>
<formControlPr xmlns="http://schemas.microsoft.com/office/spreadsheetml/2009/9/main" objectType="Drop" dropLines="25" dropStyle="combo" dx="26" fmlaLink="Farbstoffe!$C$1" fmlaRange="Farbstoffe!$B$3:$B$21" sel="18" val="0"/>
</file>

<file path=xl/ctrlProps/ctrlProp17.xml><?xml version="1.0" encoding="utf-8"?>
<formControlPr xmlns="http://schemas.microsoft.com/office/spreadsheetml/2009/9/main" objectType="Drop" dropLines="25" dropStyle="combo" dx="26" fmlaLink="Farbstoffe!$D$1" fmlaRange="Farbstoffe!$B$3:$B$21" sel="18" val="0"/>
</file>

<file path=xl/ctrlProps/ctrlProp18.xml><?xml version="1.0" encoding="utf-8"?>
<formControlPr xmlns="http://schemas.microsoft.com/office/spreadsheetml/2009/9/main" objectType="Drop" dropLines="25" dropStyle="combo" dx="26" fmlaLink="Farbstoffe!$E$1" fmlaRange="Farbstoffe!$B$3:$B$21" sel="18" val="0"/>
</file>

<file path=xl/ctrlProps/ctrlProp19.xml><?xml version="1.0" encoding="utf-8"?>
<formControlPr xmlns="http://schemas.microsoft.com/office/spreadsheetml/2009/9/main" objectType="Drop" dropLines="25" dropStyle="combo" dx="26" fmlaLink="Farbstoffe!$C$31" fmlaRange="Farbstoffe!$B$33:$B$50" sel="18" val="0"/>
</file>

<file path=xl/ctrlProps/ctrlProp2.xml><?xml version="1.0" encoding="utf-8"?>
<formControlPr xmlns="http://schemas.microsoft.com/office/spreadsheetml/2009/9/main" objectType="Drop" dropLines="30" dropStyle="combo" dx="26" fmlaLink="Glu_Fru_Sacc!$F$2" fmlaRange="Glu_Fru_Sacc!$B$3:$B$24" sel="22" val="0"/>
</file>

<file path=xl/ctrlProps/ctrlProp20.xml><?xml version="1.0" encoding="utf-8"?>
<formControlPr xmlns="http://schemas.microsoft.com/office/spreadsheetml/2009/9/main" objectType="Drop" dropLines="25" dropStyle="combo" dx="26" fmlaLink="Farbstoffe!$C$31" fmlaRange="Farbstoffe!$B$33:$B$50" sel="18" val="0"/>
</file>

<file path=xl/ctrlProps/ctrlProp21.xml><?xml version="1.0" encoding="utf-8"?>
<formControlPr xmlns="http://schemas.microsoft.com/office/spreadsheetml/2009/9/main" objectType="Drop" dropLines="25" dropStyle="combo" dx="26" fmlaLink="Farbstoffe!$D$31" fmlaRange="Farbstoffe!$B$33:$B$50" sel="18" val="0"/>
</file>

<file path=xl/ctrlProps/ctrlProp22.xml><?xml version="1.0" encoding="utf-8"?>
<formControlPr xmlns="http://schemas.microsoft.com/office/spreadsheetml/2009/9/main" objectType="Drop" dropLines="25" dropStyle="combo" dx="26" fmlaLink="Farbstoffe!$D$31" fmlaRange="Farbstoffe!$B$33:$B$50" sel="18" val="0"/>
</file>

<file path=xl/ctrlProps/ctrlProp23.xml><?xml version="1.0" encoding="utf-8"?>
<formControlPr xmlns="http://schemas.microsoft.com/office/spreadsheetml/2009/9/main" objectType="Drop" dropLines="25" dropStyle="combo" dx="26" fmlaLink="Farbstoffe!$C$31" fmlaRange="Farbstoffe!$B$33:$B$50" sel="18" val="0"/>
</file>

<file path=xl/ctrlProps/ctrlProp24.xml><?xml version="1.0" encoding="utf-8"?>
<formControlPr xmlns="http://schemas.microsoft.com/office/spreadsheetml/2009/9/main" objectType="Drop" dropLines="25" dropStyle="combo" dx="26" fmlaLink="Farbstoffe!$E$31" fmlaRange="Farbstoffe!$B$33:$B$50" sel="18" val="0"/>
</file>

<file path=xl/ctrlProps/ctrlProp25.xml><?xml version="1.0" encoding="utf-8"?>
<formControlPr xmlns="http://schemas.microsoft.com/office/spreadsheetml/2009/9/main" objectType="Drop" dropLines="25" dropStyle="combo" dx="26" fmlaLink="Farbstoffe!$C$1" fmlaRange="Farbstoffe!$B$3:$B$21" sel="18" val="0"/>
</file>

<file path=xl/ctrlProps/ctrlProp26.xml><?xml version="1.0" encoding="utf-8"?>
<formControlPr xmlns="http://schemas.microsoft.com/office/spreadsheetml/2009/9/main" objectType="Drop" dropLines="25" dropStyle="combo" dx="26" fmlaLink="Farbstoffe!$C$1" fmlaRange="Farbstoffe!$B$3:$B$21" sel="18" val="0"/>
</file>

<file path=xl/ctrlProps/ctrlProp27.xml><?xml version="1.0" encoding="utf-8"?>
<formControlPr xmlns="http://schemas.microsoft.com/office/spreadsheetml/2009/9/main" objectType="Drop" dropLines="25" dropStyle="combo" dx="26" fmlaLink="Farbstoffe!$D$1" fmlaRange="Farbstoffe!$B$3:$B$21" sel="18" val="0"/>
</file>

<file path=xl/ctrlProps/ctrlProp28.xml><?xml version="1.0" encoding="utf-8"?>
<formControlPr xmlns="http://schemas.microsoft.com/office/spreadsheetml/2009/9/main" objectType="Drop" dropLines="25" dropStyle="combo" dx="26" fmlaLink="Farbstoffe!$D$1" fmlaRange="Farbstoffe!$B$3:$B$21" sel="18" val="0"/>
</file>

<file path=xl/ctrlProps/ctrlProp29.xml><?xml version="1.0" encoding="utf-8"?>
<formControlPr xmlns="http://schemas.microsoft.com/office/spreadsheetml/2009/9/main" objectType="Drop" dropLines="25" dropStyle="combo" dx="26" fmlaLink="Farbstoffe!$C$1" fmlaRange="Farbstoffe!$B$3:$B$21" sel="18" val="0"/>
</file>

<file path=xl/ctrlProps/ctrlProp3.xml><?xml version="1.0" encoding="utf-8"?>
<formControlPr xmlns="http://schemas.microsoft.com/office/spreadsheetml/2009/9/main" objectType="Drop" dropLines="30" dropStyle="combo" dx="26" fmlaLink="Glu_Fru_Sacc!$E$2" fmlaRange="Glu_Fru_Sacc!$B$3:$B$24" sel="22" val="0"/>
</file>

<file path=xl/ctrlProps/ctrlProp30.xml><?xml version="1.0" encoding="utf-8"?>
<formControlPr xmlns="http://schemas.microsoft.com/office/spreadsheetml/2009/9/main" objectType="Drop" dropLines="25" dropStyle="combo" dx="26" fmlaLink="Farbstoffe!$E$1" fmlaRange="Farbstoffe!$B$3:$B$21" sel="18" val="0"/>
</file>

<file path=xl/ctrlProps/ctrlProp31.xml><?xml version="1.0" encoding="utf-8"?>
<formControlPr xmlns="http://schemas.microsoft.com/office/spreadsheetml/2009/9/main" objectType="Drop" dropLines="30" dropStyle="combo" dx="26" fmlaLink="Citronensäure!$B$1" fmlaRange="Citronensäure!$B$3:$B$23" sel="21" val="0"/>
</file>

<file path=xl/ctrlProps/ctrlProp32.xml><?xml version="1.0" encoding="utf-8"?>
<formControlPr xmlns="http://schemas.microsoft.com/office/spreadsheetml/2009/9/main" objectType="Drop" dropLines="30" dropStyle="combo" dx="26" fmlaLink="Äpfelsäure!$B$1" fmlaRange="Äpfelsäure!$B$3:$B$9" sel="7" val="0"/>
</file>

<file path=xl/ctrlProps/ctrlProp4.xml><?xml version="1.0" encoding="utf-8"?>
<formControlPr xmlns="http://schemas.microsoft.com/office/spreadsheetml/2009/9/main" objectType="Drop" dropLines="15" dropStyle="combo" dx="26" fmlaLink="Teilnehmerdaten!$D$4" fmlaRange="Teilnehmerdaten!$G$5:$G$6" sel="2" val="0"/>
</file>

<file path=xl/ctrlProps/ctrlProp5.xml><?xml version="1.0" encoding="utf-8"?>
<formControlPr xmlns="http://schemas.microsoft.com/office/spreadsheetml/2009/9/main" objectType="Drop" dropLines="30" dropStyle="combo" dx="26" fmlaLink="Benzoe_Sorbin!$D$2" fmlaRange="Benzoe_Sorbin!$B$3:$B$17" sel="15" val="0"/>
</file>

<file path=xl/ctrlProps/ctrlProp6.xml><?xml version="1.0" encoding="utf-8"?>
<formControlPr xmlns="http://schemas.microsoft.com/office/spreadsheetml/2009/9/main" objectType="Drop" dropLines="30" dropStyle="combo" dx="26" fmlaLink="Farbstoffe_qual!$B$1" fmlaRange="Farbstoffe_qual!$B$3:$B$31" sel="29" val="0"/>
</file>

<file path=xl/ctrlProps/ctrlProp7.xml><?xml version="1.0" encoding="utf-8"?>
<formControlPr xmlns="http://schemas.microsoft.com/office/spreadsheetml/2009/9/main" objectType="Drop" dropLines="30" dropStyle="combo" dx="26" fmlaLink="Farbstoffe_quan!$B$1" fmlaRange="Farbstoffe_quan!$B$3:$B$31" sel="29" val="0"/>
</file>

<file path=xl/ctrlProps/ctrlProp8.xml><?xml version="1.0" encoding="utf-8"?>
<formControlPr xmlns="http://schemas.microsoft.com/office/spreadsheetml/2009/9/main" objectType="Drop" dropLines="30" dropStyle="combo" dx="26" fmlaLink="Benzoe_Sorbin!$E$2" fmlaRange="Benzoe_Sorbin!$B$3:$B$17" sel="15" val="0"/>
</file>

<file path=xl/ctrlProps/ctrlProp9.xml><?xml version="1.0" encoding="utf-8"?>
<formControlPr xmlns="http://schemas.microsoft.com/office/spreadsheetml/2009/9/main" objectType="Drop" dropLines="30" dropStyle="combo" dx="26" fmlaLink="'L-Äpfelsäure'!$B$1" fmlaRange="'L-Äpfelsäure'!$B$3:$B$1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004D4664-3769-4B5B-B2B5-BF7F2F6BE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182034</xdr:colOff>
      <xdr:row>50</xdr:row>
      <xdr:rowOff>1097</xdr:rowOff>
    </xdr:to>
    <xdr:pic>
      <xdr:nvPicPr>
        <xdr:cNvPr id="2" name="Grafik 1">
          <a:extLst>
            <a:ext uri="{FF2B5EF4-FFF2-40B4-BE49-F238E27FC236}">
              <a16:creationId xmlns:a16="http://schemas.microsoft.com/office/drawing/2014/main" id="{E83BA964-F746-CA2D-5793-04DD4EA1E791}"/>
            </a:ext>
          </a:extLst>
        </xdr:cNvPr>
        <xdr:cNvPicPr>
          <a:picLocks noChangeAspect="1"/>
        </xdr:cNvPicPr>
      </xdr:nvPicPr>
      <xdr:blipFill>
        <a:blip xmlns:r="http://schemas.openxmlformats.org/officeDocument/2006/relationships" r:embed="rId1"/>
        <a:stretch>
          <a:fillRect/>
        </a:stretch>
      </xdr:blipFill>
      <xdr:spPr>
        <a:xfrm>
          <a:off x="1" y="1"/>
          <a:ext cx="6311900" cy="8891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41</xdr:row>
          <xdr:rowOff>29633</xdr:rowOff>
        </xdr:from>
        <xdr:to>
          <xdr:col>7</xdr:col>
          <xdr:colOff>105833</xdr:colOff>
          <xdr:row>42</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9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29633</xdr:rowOff>
        </xdr:from>
        <xdr:to>
          <xdr:col>7</xdr:col>
          <xdr:colOff>114300</xdr:colOff>
          <xdr:row>44</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9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47</xdr:row>
          <xdr:rowOff>29633</xdr:rowOff>
        </xdr:from>
        <xdr:to>
          <xdr:col>7</xdr:col>
          <xdr:colOff>114300</xdr:colOff>
          <xdr:row>47</xdr:row>
          <xdr:rowOff>220133</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9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14</xdr:row>
          <xdr:rowOff>143933</xdr:rowOff>
        </xdr:from>
        <xdr:to>
          <xdr:col>6</xdr:col>
          <xdr:colOff>897467</xdr:colOff>
          <xdr:row>14</xdr:row>
          <xdr:rowOff>427567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9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55</xdr:row>
          <xdr:rowOff>21167</xdr:rowOff>
        </xdr:from>
        <xdr:to>
          <xdr:col>7</xdr:col>
          <xdr:colOff>114300</xdr:colOff>
          <xdr:row>55</xdr:row>
          <xdr:rowOff>220133</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9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59</xdr:row>
          <xdr:rowOff>21167</xdr:rowOff>
        </xdr:from>
        <xdr:to>
          <xdr:col>7</xdr:col>
          <xdr:colOff>114300</xdr:colOff>
          <xdr:row>59</xdr:row>
          <xdr:rowOff>211667</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9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61</xdr:row>
          <xdr:rowOff>21167</xdr:rowOff>
        </xdr:from>
        <xdr:to>
          <xdr:col>7</xdr:col>
          <xdr:colOff>114300</xdr:colOff>
          <xdr:row>61</xdr:row>
          <xdr:rowOff>211667</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9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57</xdr:row>
          <xdr:rowOff>21167</xdr:rowOff>
        </xdr:from>
        <xdr:to>
          <xdr:col>7</xdr:col>
          <xdr:colOff>114300</xdr:colOff>
          <xdr:row>57</xdr:row>
          <xdr:rowOff>211667</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9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29633</xdr:rowOff>
        </xdr:from>
        <xdr:to>
          <xdr:col>7</xdr:col>
          <xdr:colOff>114300</xdr:colOff>
          <xdr:row>49</xdr:row>
          <xdr:rowOff>220133</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9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45</xdr:row>
          <xdr:rowOff>29633</xdr:rowOff>
        </xdr:from>
        <xdr:to>
          <xdr:col>7</xdr:col>
          <xdr:colOff>114300</xdr:colOff>
          <xdr:row>45</xdr:row>
          <xdr:rowOff>237067</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9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33</xdr:row>
          <xdr:rowOff>8467</xdr:rowOff>
        </xdr:from>
        <xdr:to>
          <xdr:col>1</xdr:col>
          <xdr:colOff>0</xdr:colOff>
          <xdr:row>33</xdr:row>
          <xdr:rowOff>237067</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9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34</xdr:row>
          <xdr:rowOff>8467</xdr:rowOff>
        </xdr:from>
        <xdr:to>
          <xdr:col>1</xdr:col>
          <xdr:colOff>0</xdr:colOff>
          <xdr:row>34</xdr:row>
          <xdr:rowOff>237067</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9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35</xdr:row>
          <xdr:rowOff>8467</xdr:rowOff>
        </xdr:from>
        <xdr:to>
          <xdr:col>1</xdr:col>
          <xdr:colOff>0</xdr:colOff>
          <xdr:row>35</xdr:row>
          <xdr:rowOff>237067</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9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36</xdr:row>
          <xdr:rowOff>8467</xdr:rowOff>
        </xdr:from>
        <xdr:to>
          <xdr:col>1</xdr:col>
          <xdr:colOff>0</xdr:colOff>
          <xdr:row>36</xdr:row>
          <xdr:rowOff>237067</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9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29</xdr:row>
          <xdr:rowOff>8467</xdr:rowOff>
        </xdr:from>
        <xdr:to>
          <xdr:col>4</xdr:col>
          <xdr:colOff>1037167</xdr:colOff>
          <xdr:row>29</xdr:row>
          <xdr:rowOff>237067</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9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30</xdr:row>
          <xdr:rowOff>8467</xdr:rowOff>
        </xdr:from>
        <xdr:to>
          <xdr:col>4</xdr:col>
          <xdr:colOff>1037167</xdr:colOff>
          <xdr:row>30</xdr:row>
          <xdr:rowOff>237067</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9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31</xdr:row>
          <xdr:rowOff>8467</xdr:rowOff>
        </xdr:from>
        <xdr:to>
          <xdr:col>4</xdr:col>
          <xdr:colOff>1037167</xdr:colOff>
          <xdr:row>31</xdr:row>
          <xdr:rowOff>237067</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9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32</xdr:row>
          <xdr:rowOff>0</xdr:rowOff>
        </xdr:from>
        <xdr:to>
          <xdr:col>4</xdr:col>
          <xdr:colOff>1037167</xdr:colOff>
          <xdr:row>32</xdr:row>
          <xdr:rowOff>228600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9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34</xdr:row>
          <xdr:rowOff>8467</xdr:rowOff>
        </xdr:from>
        <xdr:to>
          <xdr:col>1</xdr:col>
          <xdr:colOff>0</xdr:colOff>
          <xdr:row>34</xdr:row>
          <xdr:rowOff>237067</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9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35</xdr:row>
          <xdr:rowOff>8467</xdr:rowOff>
        </xdr:from>
        <xdr:to>
          <xdr:col>1</xdr:col>
          <xdr:colOff>0</xdr:colOff>
          <xdr:row>35</xdr:row>
          <xdr:rowOff>237067</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9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35</xdr:row>
          <xdr:rowOff>8467</xdr:rowOff>
        </xdr:from>
        <xdr:to>
          <xdr:col>1</xdr:col>
          <xdr:colOff>0</xdr:colOff>
          <xdr:row>35</xdr:row>
          <xdr:rowOff>237067</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9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36</xdr:row>
          <xdr:rowOff>8467</xdr:rowOff>
        </xdr:from>
        <xdr:to>
          <xdr:col>1</xdr:col>
          <xdr:colOff>0</xdr:colOff>
          <xdr:row>36</xdr:row>
          <xdr:rowOff>237067</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9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36</xdr:row>
          <xdr:rowOff>8467</xdr:rowOff>
        </xdr:from>
        <xdr:to>
          <xdr:col>1</xdr:col>
          <xdr:colOff>0</xdr:colOff>
          <xdr:row>36</xdr:row>
          <xdr:rowOff>237067</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9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36</xdr:row>
          <xdr:rowOff>8467</xdr:rowOff>
        </xdr:from>
        <xdr:to>
          <xdr:col>1</xdr:col>
          <xdr:colOff>0</xdr:colOff>
          <xdr:row>36</xdr:row>
          <xdr:rowOff>237067</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9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30</xdr:row>
          <xdr:rowOff>8467</xdr:rowOff>
        </xdr:from>
        <xdr:to>
          <xdr:col>4</xdr:col>
          <xdr:colOff>1037167</xdr:colOff>
          <xdr:row>30</xdr:row>
          <xdr:rowOff>237067</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9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31</xdr:row>
          <xdr:rowOff>8467</xdr:rowOff>
        </xdr:from>
        <xdr:to>
          <xdr:col>4</xdr:col>
          <xdr:colOff>1037167</xdr:colOff>
          <xdr:row>31</xdr:row>
          <xdr:rowOff>237067</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9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31</xdr:row>
          <xdr:rowOff>8467</xdr:rowOff>
        </xdr:from>
        <xdr:to>
          <xdr:col>4</xdr:col>
          <xdr:colOff>1037167</xdr:colOff>
          <xdr:row>31</xdr:row>
          <xdr:rowOff>237067</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9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32</xdr:row>
          <xdr:rowOff>8467</xdr:rowOff>
        </xdr:from>
        <xdr:to>
          <xdr:col>4</xdr:col>
          <xdr:colOff>1037167</xdr:colOff>
          <xdr:row>32</xdr:row>
          <xdr:rowOff>237067</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9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32</xdr:row>
          <xdr:rowOff>8467</xdr:rowOff>
        </xdr:from>
        <xdr:to>
          <xdr:col>4</xdr:col>
          <xdr:colOff>1037167</xdr:colOff>
          <xdr:row>32</xdr:row>
          <xdr:rowOff>237067</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9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32</xdr:row>
          <xdr:rowOff>8467</xdr:rowOff>
        </xdr:from>
        <xdr:to>
          <xdr:col>4</xdr:col>
          <xdr:colOff>1037167</xdr:colOff>
          <xdr:row>32</xdr:row>
          <xdr:rowOff>237067</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9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53</xdr:row>
          <xdr:rowOff>29633</xdr:rowOff>
        </xdr:from>
        <xdr:to>
          <xdr:col>7</xdr:col>
          <xdr:colOff>114300</xdr:colOff>
          <xdr:row>53</xdr:row>
          <xdr:rowOff>220133</xdr:rowOff>
        </xdr:to>
        <xdr:sp macro="" textlink="">
          <xdr:nvSpPr>
            <xdr:cNvPr id="2154" name="Drop Down 106" hidden="1">
              <a:extLst>
                <a:ext uri="{63B3BB69-23CF-44E3-9099-C40C66FF867C}">
                  <a14:compatExt spid="_x0000_s2154"/>
                </a:ext>
                <a:ext uri="{FF2B5EF4-FFF2-40B4-BE49-F238E27FC236}">
                  <a16:creationId xmlns:a16="http://schemas.microsoft.com/office/drawing/2014/main" id="{00000000-0008-0000-0900-00006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51</xdr:row>
          <xdr:rowOff>29633</xdr:rowOff>
        </xdr:from>
        <xdr:to>
          <xdr:col>7</xdr:col>
          <xdr:colOff>114300</xdr:colOff>
          <xdr:row>51</xdr:row>
          <xdr:rowOff>220133</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9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ST-W006\Daten\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Lariss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omments" Target="../comments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1F5A0-9A3A-4C7E-853C-1DEF9976F00D}">
  <dimension ref="A1:C13"/>
  <sheetViews>
    <sheetView workbookViewId="0">
      <selection activeCell="I3" sqref="I3"/>
    </sheetView>
  </sheetViews>
  <sheetFormatPr baseColWidth="10" defaultColWidth="11.41015625" defaultRowHeight="14" x14ac:dyDescent="0.45"/>
  <cols>
    <col min="1" max="2" width="27.64453125" style="71" customWidth="1"/>
    <col min="3" max="3" width="30.41015625" style="71" customWidth="1"/>
    <col min="4" max="16384" width="11.41015625" style="71"/>
  </cols>
  <sheetData>
    <row r="1" spans="1:3" ht="30.75" customHeight="1" x14ac:dyDescent="0.45">
      <c r="A1" s="129" t="s">
        <v>43</v>
      </c>
      <c r="B1" s="130"/>
      <c r="C1" s="130"/>
    </row>
    <row r="2" spans="1:3" ht="51.95" customHeight="1" x14ac:dyDescent="0.45">
      <c r="A2" s="131" t="s">
        <v>59</v>
      </c>
      <c r="B2" s="132"/>
      <c r="C2" s="132"/>
    </row>
    <row r="3" spans="1:3" ht="74.25" customHeight="1" x14ac:dyDescent="0.45">
      <c r="A3" s="131" t="s">
        <v>73</v>
      </c>
      <c r="B3" s="131"/>
      <c r="C3" s="131"/>
    </row>
    <row r="4" spans="1:3" ht="80.45" customHeight="1" x14ac:dyDescent="0.6">
      <c r="A4" s="131" t="s">
        <v>77</v>
      </c>
      <c r="B4" s="132"/>
      <c r="C4" s="132"/>
    </row>
    <row r="5" spans="1:3" ht="30.45" customHeight="1" x14ac:dyDescent="0.5">
      <c r="A5" s="133"/>
      <c r="B5" s="133"/>
      <c r="C5" s="133"/>
    </row>
    <row r="6" spans="1:3" ht="30.45" customHeight="1" x14ac:dyDescent="0.45">
      <c r="A6" s="99" t="s">
        <v>44</v>
      </c>
    </row>
    <row r="7" spans="1:3" ht="54" customHeight="1" x14ac:dyDescent="0.45">
      <c r="A7" s="127" t="s">
        <v>45</v>
      </c>
      <c r="B7" s="128"/>
      <c r="C7" s="128"/>
    </row>
    <row r="9" spans="1:3" x14ac:dyDescent="0.45">
      <c r="A9" s="100" t="s">
        <v>46</v>
      </c>
      <c r="B9" s="100" t="s">
        <v>47</v>
      </c>
    </row>
    <row r="10" spans="1:3" ht="15.35" x14ac:dyDescent="0.45">
      <c r="A10" s="101">
        <v>1379</v>
      </c>
      <c r="B10" s="101">
        <v>1380</v>
      </c>
    </row>
    <row r="11" spans="1:3" ht="15.35" x14ac:dyDescent="0.45">
      <c r="A11" s="101">
        <v>179.34</v>
      </c>
      <c r="B11" s="101">
        <v>179</v>
      </c>
    </row>
    <row r="12" spans="1:3" ht="15.35" x14ac:dyDescent="0.45">
      <c r="A12" s="101">
        <v>80.12</v>
      </c>
      <c r="B12" s="101">
        <v>80.099999999999994</v>
      </c>
    </row>
    <row r="13" spans="1:3" ht="15.35" x14ac:dyDescent="0.45">
      <c r="A13" s="101">
        <v>7.8</v>
      </c>
      <c r="B13" s="102">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63"/>
  <sheetViews>
    <sheetView zoomScale="85" zoomScaleNormal="85" workbookViewId="0"/>
  </sheetViews>
  <sheetFormatPr baseColWidth="10" defaultColWidth="11.41015625" defaultRowHeight="14" x14ac:dyDescent="0.45"/>
  <cols>
    <col min="1" max="1" width="35.41015625" style="9" customWidth="1"/>
    <col min="2" max="2" width="13.41015625" style="9" customWidth="1"/>
    <col min="3" max="3" width="13" style="9" bestFit="1" customWidth="1"/>
    <col min="4" max="6" width="15.64453125" style="9" customWidth="1"/>
    <col min="7" max="7" width="14.64453125" style="9" customWidth="1"/>
    <col min="8" max="8" width="9.64453125" style="9" customWidth="1"/>
    <col min="9" max="9" width="3.41015625" style="9" customWidth="1"/>
    <col min="10" max="10" width="11.64453125" style="9" customWidth="1"/>
    <col min="11" max="16384" width="11.41015625" style="9"/>
  </cols>
  <sheetData>
    <row r="1" spans="1:8" ht="21.95" customHeight="1" x14ac:dyDescent="0.65">
      <c r="A1" s="5" t="s">
        <v>0</v>
      </c>
      <c r="B1" s="6"/>
      <c r="E1" s="7" t="s">
        <v>3</v>
      </c>
      <c r="F1" s="8"/>
      <c r="G1" s="55" t="s">
        <v>260</v>
      </c>
    </row>
    <row r="2" spans="1:8" ht="21.95" customHeight="1" x14ac:dyDescent="0.65">
      <c r="A2" s="5" t="s">
        <v>103</v>
      </c>
      <c r="B2" s="6"/>
      <c r="E2" s="7" t="s">
        <v>4</v>
      </c>
      <c r="F2" s="8"/>
      <c r="G2" s="55" t="s">
        <v>260</v>
      </c>
    </row>
    <row r="3" spans="1:8" ht="21.95" customHeight="1" x14ac:dyDescent="0.65">
      <c r="A3" s="5"/>
      <c r="B3" s="6"/>
      <c r="E3" s="162" t="s">
        <v>56</v>
      </c>
      <c r="F3" s="162"/>
      <c r="G3" s="32">
        <v>1</v>
      </c>
      <c r="H3" s="46"/>
    </row>
    <row r="4" spans="1:8" ht="21.95" customHeight="1" x14ac:dyDescent="0.55000000000000004">
      <c r="A4" s="7" t="s">
        <v>9</v>
      </c>
      <c r="B4" s="166" t="s">
        <v>5</v>
      </c>
      <c r="C4" s="166"/>
      <c r="E4" s="33"/>
      <c r="F4" s="33" t="str">
        <f>IF(OR(ISBLANK(G1),G1="?"),"",IF(ISNUMBER(VALUE(G1)),"","Bitte nur Ziffern eingeben (numbers only)"))</f>
        <v/>
      </c>
      <c r="G4" s="98" t="s">
        <v>287</v>
      </c>
      <c r="H4" s="10"/>
    </row>
    <row r="5" spans="1:8" ht="21.95" customHeight="1" x14ac:dyDescent="0.55000000000000004">
      <c r="A5" s="10" t="s">
        <v>63</v>
      </c>
      <c r="E5" s="12">
        <v>45690</v>
      </c>
      <c r="F5" s="33" t="str">
        <f>IF(OR(ISBLANK(G2),G2="?"),"",IF(ISNUMBER(VALUE(G2)),"","Bitte nur Ziffern eingeben (numbers only)"))</f>
        <v/>
      </c>
      <c r="G5" s="8"/>
      <c r="H5" s="10"/>
    </row>
    <row r="6" spans="1:8" ht="12.2" customHeight="1" x14ac:dyDescent="0.45"/>
    <row r="7" spans="1:8" s="13" customFormat="1" ht="39.950000000000003" customHeight="1" x14ac:dyDescent="0.45">
      <c r="A7" s="163" t="s">
        <v>66</v>
      </c>
      <c r="B7" s="163"/>
      <c r="C7" s="163"/>
      <c r="D7" s="163"/>
      <c r="E7" s="163"/>
      <c r="F7" s="163"/>
      <c r="G7" s="163"/>
    </row>
    <row r="8" spans="1:8" s="13" customFormat="1" ht="39.950000000000003" customHeight="1" x14ac:dyDescent="0.45">
      <c r="A8" s="163" t="s">
        <v>288</v>
      </c>
      <c r="B8" s="163"/>
      <c r="C8" s="163"/>
      <c r="D8" s="163"/>
      <c r="E8" s="163"/>
      <c r="F8" s="163"/>
      <c r="G8" s="163"/>
    </row>
    <row r="9" spans="1:8" s="13" customFormat="1" ht="39.950000000000003" customHeight="1" x14ac:dyDescent="0.45">
      <c r="A9" s="164" t="s">
        <v>67</v>
      </c>
      <c r="B9" s="165"/>
      <c r="C9" s="165"/>
      <c r="D9" s="165"/>
      <c r="E9" s="165"/>
      <c r="F9" s="165"/>
      <c r="G9" s="165"/>
    </row>
    <row r="10" spans="1:8" s="13" customFormat="1" ht="39.950000000000003" customHeight="1" x14ac:dyDescent="0.45">
      <c r="A10" s="164" t="s">
        <v>68</v>
      </c>
      <c r="B10" s="165"/>
      <c r="C10" s="165"/>
      <c r="D10" s="165"/>
      <c r="E10" s="165"/>
      <c r="F10" s="165"/>
      <c r="G10" s="165"/>
    </row>
    <row r="11" spans="1:8" s="13" customFormat="1" ht="39.950000000000003" customHeight="1" x14ac:dyDescent="0.45">
      <c r="A11" s="164" t="s">
        <v>62</v>
      </c>
      <c r="B11" s="165"/>
      <c r="C11" s="165"/>
      <c r="D11" s="165"/>
      <c r="E11" s="165"/>
      <c r="F11" s="165"/>
      <c r="G11" s="165"/>
    </row>
    <row r="12" spans="1:8" s="13" customFormat="1" ht="39.950000000000003" customHeight="1" x14ac:dyDescent="0.45">
      <c r="A12" s="164" t="s">
        <v>69</v>
      </c>
      <c r="B12" s="165"/>
      <c r="C12" s="165"/>
      <c r="D12" s="165"/>
      <c r="E12" s="165"/>
      <c r="F12" s="165"/>
      <c r="G12" s="165"/>
    </row>
    <row r="13" spans="1:8" s="13" customFormat="1" ht="20.100000000000001" customHeight="1" x14ac:dyDescent="0.45">
      <c r="A13" s="15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56"/>
      <c r="C13" s="156"/>
      <c r="D13" s="156"/>
      <c r="E13" s="156"/>
      <c r="F13" s="156"/>
      <c r="G13" s="156"/>
    </row>
    <row r="14" spans="1:8" s="13" customFormat="1" ht="20.100000000000001" customHeight="1" x14ac:dyDescent="0.45">
      <c r="A14" s="156" t="str">
        <f>IF(OR(OR(G1="?",ISBLANK(G1)),OR(G2="?",ISBLANK(G2))),"Nur wenn diese beiden Felder korrekt ausgefüllt sind, kann der Absender dieser Tabelle identifiziert werden.","")</f>
        <v>Nur wenn diese beiden Felder korrekt ausgefüllt sind, kann der Absender dieser Tabelle identifiziert werden.</v>
      </c>
      <c r="B14" s="156"/>
      <c r="C14" s="156"/>
      <c r="D14" s="156"/>
      <c r="E14" s="156"/>
      <c r="F14" s="156"/>
      <c r="G14" s="156"/>
    </row>
    <row r="15" spans="1:8" s="13" customFormat="1" ht="39.950000000000003" customHeight="1" x14ac:dyDescent="0.55000000000000004">
      <c r="A15" s="158" t="s">
        <v>78</v>
      </c>
      <c r="B15" s="158"/>
      <c r="C15" s="158"/>
      <c r="D15" s="158"/>
      <c r="E15" s="158"/>
      <c r="F15" s="158"/>
      <c r="G15" s="35"/>
    </row>
    <row r="16" spans="1:8" ht="30.2" customHeight="1" x14ac:dyDescent="0.45">
      <c r="A16" s="160"/>
      <c r="B16" s="160"/>
      <c r="C16" s="160"/>
      <c r="D16" s="160"/>
      <c r="E16" s="160"/>
      <c r="F16" s="160"/>
      <c r="G16" s="160"/>
    </row>
    <row r="17" spans="1:10" s="17" customFormat="1" ht="39.950000000000003" customHeight="1" x14ac:dyDescent="0.5">
      <c r="A17" s="17" t="s">
        <v>1</v>
      </c>
      <c r="B17" s="17" t="s">
        <v>2</v>
      </c>
      <c r="C17" s="18" t="s">
        <v>41</v>
      </c>
      <c r="D17" s="18" t="s">
        <v>7</v>
      </c>
      <c r="E17" s="18" t="s">
        <v>8</v>
      </c>
      <c r="F17" s="18" t="s">
        <v>104</v>
      </c>
      <c r="G17" s="19"/>
      <c r="H17" s="20"/>
      <c r="I17" s="18"/>
    </row>
    <row r="18" spans="1:10" s="17" customFormat="1" ht="9.9499999999999993" hidden="1" customHeight="1" x14ac:dyDescent="0.5">
      <c r="C18" s="18"/>
      <c r="D18" s="18"/>
      <c r="E18" s="18"/>
      <c r="F18" s="18"/>
      <c r="G18" s="39"/>
      <c r="H18" s="20"/>
      <c r="I18" s="18"/>
    </row>
    <row r="19" spans="1:10" s="17" customFormat="1" ht="25.1" customHeight="1" x14ac:dyDescent="0.5">
      <c r="A19" s="43" t="s">
        <v>79</v>
      </c>
      <c r="B19" s="43" t="s">
        <v>101</v>
      </c>
      <c r="C19" s="26">
        <v>3</v>
      </c>
      <c r="D19" s="56"/>
      <c r="E19" s="56"/>
      <c r="F19" s="26">
        <f>Fett!$B$1</f>
        <v>26</v>
      </c>
      <c r="G19" s="37"/>
      <c r="H19" s="22">
        <f>Fett!$C$1</f>
        <v>25</v>
      </c>
      <c r="I19" s="21"/>
      <c r="J19" s="21"/>
    </row>
    <row r="20" spans="1:10" s="17" customFormat="1" ht="25.1" customHeight="1" x14ac:dyDescent="0.5">
      <c r="A20" s="43" t="s">
        <v>236</v>
      </c>
      <c r="B20" s="43" t="s">
        <v>101</v>
      </c>
      <c r="C20" s="44">
        <v>3</v>
      </c>
      <c r="D20" s="56"/>
      <c r="E20" s="56"/>
      <c r="F20" s="26">
        <f>Glu_Fru_Sacc!F2</f>
        <v>22</v>
      </c>
      <c r="G20" s="37"/>
      <c r="H20" s="22">
        <f>Glu_Fru_Sacc!C1</f>
        <v>21</v>
      </c>
      <c r="I20" s="53"/>
    </row>
    <row r="21" spans="1:10" s="17" customFormat="1" ht="25.1" customHeight="1" x14ac:dyDescent="0.5">
      <c r="A21" s="43" t="s">
        <v>237</v>
      </c>
      <c r="B21" s="43" t="s">
        <v>101</v>
      </c>
      <c r="C21" s="44">
        <v>3</v>
      </c>
      <c r="D21" s="56"/>
      <c r="E21" s="56"/>
      <c r="F21" s="26">
        <f>Glu_Fru_Sacc!D2</f>
        <v>22</v>
      </c>
      <c r="G21" s="37"/>
      <c r="H21" s="22">
        <f>Glu_Fru_Sacc!C1</f>
        <v>21</v>
      </c>
      <c r="I21" s="53"/>
    </row>
    <row r="22" spans="1:10" s="17" customFormat="1" ht="25.1" customHeight="1" x14ac:dyDescent="0.5">
      <c r="A22" s="43" t="s">
        <v>238</v>
      </c>
      <c r="B22" s="43" t="s">
        <v>101</v>
      </c>
      <c r="C22" s="44">
        <v>3</v>
      </c>
      <c r="D22" s="56"/>
      <c r="E22" s="56"/>
      <c r="F22" s="26">
        <f>Glu_Fru_Sacc!E2</f>
        <v>22</v>
      </c>
      <c r="G22" s="26"/>
      <c r="H22" s="22">
        <f>Glu_Fru_Sacc!C1</f>
        <v>21</v>
      </c>
      <c r="I22" s="53"/>
    </row>
    <row r="23" spans="1:10" s="17" customFormat="1" ht="25.1" customHeight="1" x14ac:dyDescent="0.5">
      <c r="A23" s="43" t="s">
        <v>131</v>
      </c>
      <c r="B23" s="43" t="s">
        <v>102</v>
      </c>
      <c r="C23" s="44">
        <v>3</v>
      </c>
      <c r="D23" s="56"/>
      <c r="E23" s="56"/>
      <c r="F23" s="26">
        <f>'L-Äpfelsäure'!B1</f>
        <v>8</v>
      </c>
      <c r="G23" s="26"/>
      <c r="H23" s="22">
        <f>'L-Äpfelsäure'!C1</f>
        <v>7</v>
      </c>
      <c r="I23" s="53"/>
    </row>
    <row r="24" spans="1:10" s="17" customFormat="1" ht="25.1" customHeight="1" x14ac:dyDescent="0.5">
      <c r="A24" s="43" t="s">
        <v>289</v>
      </c>
      <c r="B24" s="43" t="s">
        <v>102</v>
      </c>
      <c r="C24" s="44">
        <v>3</v>
      </c>
      <c r="D24" s="56"/>
      <c r="E24" s="56"/>
      <c r="F24" s="26">
        <f>Äpfelsäure!B1</f>
        <v>7</v>
      </c>
      <c r="G24" s="26"/>
      <c r="H24" s="22">
        <f>Äpfelsäure!C1</f>
        <v>6</v>
      </c>
      <c r="I24" s="53"/>
    </row>
    <row r="25" spans="1:10" s="17" customFormat="1" ht="25.1" customHeight="1" x14ac:dyDescent="0.5">
      <c r="A25" s="43" t="s">
        <v>234</v>
      </c>
      <c r="B25" s="43" t="s">
        <v>102</v>
      </c>
      <c r="C25" s="44">
        <v>3</v>
      </c>
      <c r="D25" s="56"/>
      <c r="E25" s="56"/>
      <c r="F25" s="26">
        <f>Citronensäure!B1</f>
        <v>21</v>
      </c>
      <c r="G25" s="26"/>
      <c r="H25" s="22">
        <f>Citronensäure!C1</f>
        <v>20</v>
      </c>
      <c r="I25" s="53"/>
    </row>
    <row r="26" spans="1:10" s="17" customFormat="1" ht="25.1" customHeight="1" x14ac:dyDescent="0.5">
      <c r="A26" s="43" t="s">
        <v>132</v>
      </c>
      <c r="B26" s="43" t="s">
        <v>102</v>
      </c>
      <c r="C26" s="44">
        <v>3</v>
      </c>
      <c r="D26" s="56"/>
      <c r="E26" s="56"/>
      <c r="F26" s="26">
        <f>Benzoe_Sorbin!D2</f>
        <v>15</v>
      </c>
      <c r="G26" s="26"/>
      <c r="H26" s="22">
        <f>Benzoe_Sorbin!$C$1</f>
        <v>14</v>
      </c>
      <c r="I26" s="53"/>
    </row>
    <row r="27" spans="1:10" s="17" customFormat="1" ht="25.1" customHeight="1" x14ac:dyDescent="0.5">
      <c r="A27" s="43" t="s">
        <v>133</v>
      </c>
      <c r="B27" s="43" t="s">
        <v>102</v>
      </c>
      <c r="C27" s="44">
        <v>3</v>
      </c>
      <c r="D27" s="56"/>
      <c r="E27" s="56"/>
      <c r="F27" s="26">
        <f>Benzoe_Sorbin!E2</f>
        <v>15</v>
      </c>
      <c r="G27" s="26"/>
      <c r="H27" s="22">
        <f>Benzoe_Sorbin!$C$1</f>
        <v>14</v>
      </c>
      <c r="I27" s="53"/>
    </row>
    <row r="28" spans="1:10" s="17" customFormat="1" ht="25.1" hidden="1" customHeight="1" x14ac:dyDescent="0.5">
      <c r="A28" s="43"/>
      <c r="B28" s="43"/>
      <c r="C28" s="44"/>
      <c r="D28" s="56"/>
      <c r="E28" s="56"/>
      <c r="F28" s="26"/>
      <c r="G28" s="26"/>
      <c r="H28" s="22"/>
      <c r="I28" s="53"/>
    </row>
    <row r="29" spans="1:10" s="17" customFormat="1" ht="25.1" hidden="1" customHeight="1" x14ac:dyDescent="0.5">
      <c r="A29" s="43"/>
      <c r="B29" s="43"/>
      <c r="C29" s="44"/>
      <c r="D29" s="56"/>
      <c r="E29" s="56"/>
      <c r="F29" s="26"/>
      <c r="G29" s="26"/>
      <c r="H29" s="22"/>
      <c r="I29" s="53"/>
    </row>
    <row r="30" spans="1:10" s="17" customFormat="1" ht="25.1" customHeight="1" x14ac:dyDescent="0.5">
      <c r="A30" s="43" t="s">
        <v>134</v>
      </c>
      <c r="B30" s="58" t="s">
        <v>135</v>
      </c>
      <c r="C30" s="58" t="s">
        <v>135</v>
      </c>
      <c r="D30" s="161">
        <f>Farbstoffe!B1</f>
        <v>18</v>
      </c>
      <c r="E30" s="161"/>
      <c r="F30" s="44">
        <f>Farbstoffe_qual!B1</f>
        <v>29</v>
      </c>
      <c r="G30" s="26"/>
      <c r="H30" s="22">
        <f>Farbstoffe_qual!C1</f>
        <v>28</v>
      </c>
      <c r="I30" s="53"/>
    </row>
    <row r="31" spans="1:10" s="17" customFormat="1" ht="25.1" customHeight="1" x14ac:dyDescent="0.5">
      <c r="A31" s="43" t="s">
        <v>134</v>
      </c>
      <c r="B31" s="58" t="s">
        <v>135</v>
      </c>
      <c r="C31" s="58" t="s">
        <v>135</v>
      </c>
      <c r="D31" s="161">
        <f>Farbstoffe!C1</f>
        <v>18</v>
      </c>
      <c r="E31" s="161"/>
      <c r="F31" s="26"/>
      <c r="G31" s="26"/>
      <c r="H31" s="22"/>
      <c r="I31" s="53"/>
    </row>
    <row r="32" spans="1:10" s="17" customFormat="1" ht="25.1" customHeight="1" x14ac:dyDescent="0.5">
      <c r="A32" s="43" t="s">
        <v>134</v>
      </c>
      <c r="B32" s="58" t="s">
        <v>135</v>
      </c>
      <c r="C32" s="58" t="s">
        <v>135</v>
      </c>
      <c r="D32" s="161">
        <f>Farbstoffe!D1</f>
        <v>18</v>
      </c>
      <c r="E32" s="161"/>
      <c r="F32" s="26"/>
      <c r="G32" s="26"/>
      <c r="H32" s="22"/>
      <c r="I32" s="53"/>
    </row>
    <row r="33" spans="1:9" s="17" customFormat="1" ht="25.1" customHeight="1" x14ac:dyDescent="0.5">
      <c r="A33" s="43" t="s">
        <v>134</v>
      </c>
      <c r="B33" s="58" t="s">
        <v>135</v>
      </c>
      <c r="C33" s="58" t="s">
        <v>135</v>
      </c>
      <c r="D33" s="161">
        <f>Farbstoffe!E1</f>
        <v>18</v>
      </c>
      <c r="E33" s="161"/>
      <c r="F33" s="26"/>
      <c r="G33" s="26"/>
      <c r="H33" s="22"/>
      <c r="I33" s="53"/>
    </row>
    <row r="34" spans="1:9" s="17" customFormat="1" ht="25.1" customHeight="1" x14ac:dyDescent="0.5">
      <c r="A34" s="85">
        <f>Farbstoffe!B31</f>
        <v>18</v>
      </c>
      <c r="B34" s="59" t="s">
        <v>136</v>
      </c>
      <c r="C34" s="44">
        <v>3</v>
      </c>
      <c r="D34" s="56"/>
      <c r="E34" s="56"/>
      <c r="F34" s="44">
        <f>Farbstoffe_quan!B1</f>
        <v>29</v>
      </c>
      <c r="G34" s="26"/>
      <c r="H34" s="22">
        <f>Farbstoffe_quan!C1</f>
        <v>28</v>
      </c>
      <c r="I34" s="53"/>
    </row>
    <row r="35" spans="1:9" s="17" customFormat="1" ht="25.1" customHeight="1" x14ac:dyDescent="0.5">
      <c r="A35" s="85">
        <f>Farbstoffe!C31</f>
        <v>18</v>
      </c>
      <c r="B35" s="59" t="s">
        <v>136</v>
      </c>
      <c r="C35" s="44">
        <v>3</v>
      </c>
      <c r="D35" s="56"/>
      <c r="E35" s="56"/>
      <c r="F35" s="26"/>
      <c r="G35" s="26"/>
      <c r="H35" s="22"/>
      <c r="I35" s="53"/>
    </row>
    <row r="36" spans="1:9" s="17" customFormat="1" ht="25.1" customHeight="1" x14ac:dyDescent="0.5">
      <c r="A36" s="85">
        <f>Farbstoffe!D31</f>
        <v>18</v>
      </c>
      <c r="B36" s="59" t="s">
        <v>136</v>
      </c>
      <c r="C36" s="44">
        <v>3</v>
      </c>
      <c r="D36" s="56"/>
      <c r="E36" s="56"/>
      <c r="F36" s="26"/>
      <c r="G36" s="26"/>
      <c r="H36" s="22"/>
      <c r="I36" s="53"/>
    </row>
    <row r="37" spans="1:9" s="17" customFormat="1" ht="25.1" customHeight="1" x14ac:dyDescent="0.5">
      <c r="A37" s="85">
        <f>Farbstoffe!E31</f>
        <v>18</v>
      </c>
      <c r="B37" s="59" t="s">
        <v>136</v>
      </c>
      <c r="C37" s="44">
        <v>3</v>
      </c>
      <c r="D37" s="56"/>
      <c r="E37" s="56"/>
      <c r="F37" s="26"/>
      <c r="G37" s="26"/>
      <c r="H37" s="22"/>
      <c r="I37" s="53"/>
    </row>
    <row r="38" spans="1:9" s="17" customFormat="1" ht="25.2" hidden="1" customHeight="1" x14ac:dyDescent="0.5">
      <c r="A38" s="43"/>
      <c r="B38" s="43"/>
      <c r="C38" s="44"/>
      <c r="D38" s="56"/>
      <c r="E38" s="56"/>
      <c r="F38" s="26"/>
      <c r="G38" s="26"/>
      <c r="H38" s="22"/>
      <c r="I38" s="53"/>
    </row>
    <row r="39" spans="1:9" ht="23.1" hidden="1" customHeight="1" x14ac:dyDescent="0.45"/>
    <row r="40" spans="1:9" ht="30" customHeight="1" x14ac:dyDescent="0.5">
      <c r="A40" s="11" t="s">
        <v>233</v>
      </c>
    </row>
    <row r="41" spans="1:9" ht="9.9499999999999993" customHeight="1" x14ac:dyDescent="0.55000000000000004">
      <c r="A41" s="8"/>
    </row>
    <row r="42" spans="1:9" ht="20.100000000000001" customHeight="1" x14ac:dyDescent="0.45">
      <c r="A42" s="57" t="s">
        <v>79</v>
      </c>
      <c r="B42" s="157"/>
      <c r="C42" s="157"/>
      <c r="D42" s="157"/>
      <c r="E42" s="157"/>
      <c r="F42" s="157"/>
      <c r="G42" s="157"/>
      <c r="H42" s="157"/>
      <c r="I42" s="15" t="b">
        <f>ISBLANK(VLOOKUP(F19,Fett!A3:C34,3))</f>
        <v>1</v>
      </c>
    </row>
    <row r="43" spans="1:9" ht="25.1" customHeight="1" x14ac:dyDescent="0.45">
      <c r="A43" s="14" t="str">
        <f>IF(F19=H19,"bitte eingeben:",IF(I42,"","Art der Modifikation:"))</f>
        <v/>
      </c>
      <c r="B43" s="159"/>
      <c r="C43" s="159"/>
      <c r="D43" s="159"/>
      <c r="E43" s="159"/>
      <c r="F43" s="159"/>
      <c r="G43" s="159"/>
      <c r="H43" s="159"/>
      <c r="I43" s="15"/>
    </row>
    <row r="44" spans="1:9" ht="20.100000000000001" customHeight="1" x14ac:dyDescent="0.45">
      <c r="A44" s="57" t="s">
        <v>130</v>
      </c>
      <c r="B44" s="167"/>
      <c r="C44" s="167"/>
      <c r="D44" s="167"/>
      <c r="E44" s="167"/>
      <c r="F44" s="167"/>
      <c r="G44" s="167"/>
      <c r="H44" s="167"/>
      <c r="I44" s="15" t="b">
        <f>ISBLANK(VLOOKUP(F20,Glu_Fru_Sacc!A4:C24,3))</f>
        <v>1</v>
      </c>
    </row>
    <row r="45" spans="1:9" ht="25.1" customHeight="1" x14ac:dyDescent="0.45">
      <c r="A45" s="14" t="str">
        <f>IF(F20=H20,"bitte eingeben:",IF(I44,"","Art der Modifikation:"))</f>
        <v/>
      </c>
      <c r="B45" s="168"/>
      <c r="C45" s="168"/>
      <c r="D45" s="168"/>
      <c r="E45" s="168"/>
      <c r="F45" s="168"/>
      <c r="G45" s="168"/>
      <c r="H45" s="168"/>
      <c r="I45" s="15"/>
    </row>
    <row r="46" spans="1:9" ht="19.95" customHeight="1" x14ac:dyDescent="0.45">
      <c r="A46" s="57" t="s">
        <v>129</v>
      </c>
      <c r="B46" s="169"/>
      <c r="C46" s="169"/>
      <c r="D46" s="169"/>
      <c r="E46" s="169"/>
      <c r="F46" s="169"/>
      <c r="G46" s="169"/>
      <c r="H46" s="169"/>
      <c r="I46" s="15" t="b">
        <f>ISBLANK(VLOOKUP(F21,Glu_Fru_Sacc!A4:C24,3))</f>
        <v>1</v>
      </c>
    </row>
    <row r="47" spans="1:9" ht="25.1" customHeight="1" x14ac:dyDescent="0.45">
      <c r="A47" s="14" t="str">
        <f>IF(F21=H21,"bitte eingeben:",IF(I46,"","Art der Modifikation:"))</f>
        <v/>
      </c>
      <c r="B47" s="170"/>
      <c r="C47" s="170"/>
      <c r="D47" s="170"/>
      <c r="E47" s="170"/>
      <c r="F47" s="170"/>
      <c r="G47" s="170"/>
      <c r="H47" s="170"/>
      <c r="I47" s="15"/>
    </row>
    <row r="48" spans="1:9" ht="20.100000000000001" customHeight="1" x14ac:dyDescent="0.45">
      <c r="A48" s="23" t="s">
        <v>191</v>
      </c>
      <c r="B48" s="167"/>
      <c r="C48" s="167"/>
      <c r="D48" s="167"/>
      <c r="E48" s="167"/>
      <c r="F48" s="167"/>
      <c r="G48" s="167"/>
      <c r="H48" s="167"/>
      <c r="I48" s="15" t="b">
        <f>ISBLANK(VLOOKUP(F22,Glu_Fru_Sacc!A4:C24,3))</f>
        <v>1</v>
      </c>
    </row>
    <row r="49" spans="1:9" ht="25.1" customHeight="1" x14ac:dyDescent="0.45">
      <c r="A49" s="14" t="str">
        <f>IF(F22=H22,"bitte eingeben:",IF(I48,"","Art der Modifikation:"))</f>
        <v/>
      </c>
      <c r="B49" s="159"/>
      <c r="C49" s="159"/>
      <c r="D49" s="159"/>
      <c r="E49" s="159"/>
      <c r="F49" s="159"/>
      <c r="G49" s="159"/>
      <c r="H49" s="159"/>
      <c r="I49" s="15"/>
    </row>
    <row r="50" spans="1:9" ht="20" customHeight="1" x14ac:dyDescent="0.45">
      <c r="A50" s="23" t="s">
        <v>131</v>
      </c>
      <c r="B50" s="171"/>
      <c r="C50" s="171"/>
      <c r="D50" s="171"/>
      <c r="E50" s="171"/>
      <c r="F50" s="171"/>
      <c r="G50" s="171"/>
      <c r="H50" s="171"/>
      <c r="I50" s="15" t="b">
        <f>ISBLANK(VLOOKUP(F23,'L-Äpfelsäure'!A3:C10,3))</f>
        <v>1</v>
      </c>
    </row>
    <row r="51" spans="1:9" ht="25.1" customHeight="1" x14ac:dyDescent="0.45">
      <c r="A51" s="14" t="str">
        <f>IF(F23=H23,"bitte eingeben:",IF(I50,"","Art der Modifikation:"))</f>
        <v/>
      </c>
      <c r="B51" s="170"/>
      <c r="C51" s="170"/>
      <c r="D51" s="170"/>
      <c r="E51" s="170"/>
      <c r="F51" s="170"/>
      <c r="G51" s="170"/>
      <c r="H51" s="170"/>
      <c r="I51" s="15"/>
    </row>
    <row r="52" spans="1:9" ht="25.1" customHeight="1" x14ac:dyDescent="0.45">
      <c r="A52" s="23" t="s">
        <v>289</v>
      </c>
      <c r="B52" s="171"/>
      <c r="C52" s="171"/>
      <c r="D52" s="171"/>
      <c r="E52" s="171"/>
      <c r="F52" s="171"/>
      <c r="G52" s="171"/>
      <c r="H52" s="171"/>
      <c r="I52" s="15" t="b">
        <f>ISBLANK(VLOOKUP(F24,Äpfelsäure!A3:C9,3))</f>
        <v>1</v>
      </c>
    </row>
    <row r="53" spans="1:9" ht="25.1" customHeight="1" x14ac:dyDescent="0.45">
      <c r="A53" s="14" t="str">
        <f>IF(F24=H24,"bitte eingeben:",IF(I52,"","Art der Modifikation:"))</f>
        <v/>
      </c>
      <c r="B53" s="170"/>
      <c r="C53" s="170"/>
      <c r="D53" s="170"/>
      <c r="E53" s="170"/>
      <c r="F53" s="170"/>
      <c r="G53" s="170"/>
      <c r="H53" s="170"/>
      <c r="I53" s="15"/>
    </row>
    <row r="54" spans="1:9" ht="19.95" customHeight="1" x14ac:dyDescent="0.45">
      <c r="A54" s="23" t="s">
        <v>235</v>
      </c>
      <c r="B54" s="171"/>
      <c r="C54" s="171"/>
      <c r="D54" s="171"/>
      <c r="E54" s="171"/>
      <c r="F54" s="171"/>
      <c r="G54" s="171"/>
      <c r="H54" s="171"/>
      <c r="I54" s="15" t="b">
        <f>ISBLANK(VLOOKUP(F25,Citronensäure!A3:C23,3))</f>
        <v>1</v>
      </c>
    </row>
    <row r="55" spans="1:9" ht="25.1" customHeight="1" x14ac:dyDescent="0.45">
      <c r="A55" s="14" t="str">
        <f>IF(F25=H25,"bitte eingeben:",IF(I54,"","Art der Modifikation:"))</f>
        <v/>
      </c>
      <c r="B55" s="159"/>
      <c r="C55" s="159"/>
      <c r="D55" s="159"/>
      <c r="E55" s="159"/>
      <c r="F55" s="159"/>
      <c r="G55" s="159"/>
      <c r="H55" s="159"/>
      <c r="I55" s="15"/>
    </row>
    <row r="56" spans="1:9" ht="20.100000000000001" customHeight="1" x14ac:dyDescent="0.5">
      <c r="A56" s="52" t="s">
        <v>132</v>
      </c>
      <c r="B56" s="167"/>
      <c r="C56" s="167"/>
      <c r="D56" s="167"/>
      <c r="E56" s="167"/>
      <c r="F56" s="167"/>
      <c r="G56" s="167"/>
      <c r="H56" s="167"/>
      <c r="I56" s="15" t="b">
        <f>ISBLANK(VLOOKUP(F26,Benzoe_Sorbin!A3:C17,3))</f>
        <v>1</v>
      </c>
    </row>
    <row r="57" spans="1:9" ht="27" customHeight="1" x14ac:dyDescent="0.45">
      <c r="A57" s="14" t="str">
        <f>IF(F26=H26,"bitte eingeben:",IF(I56,"","Art der Modifikation:"))</f>
        <v/>
      </c>
      <c r="B57" s="159"/>
      <c r="C57" s="159"/>
      <c r="D57" s="159"/>
      <c r="E57" s="159"/>
      <c r="F57" s="159"/>
      <c r="G57" s="159"/>
      <c r="H57" s="159"/>
      <c r="I57" s="15"/>
    </row>
    <row r="58" spans="1:9" ht="19.95" customHeight="1" x14ac:dyDescent="0.5">
      <c r="A58" s="52" t="s">
        <v>133</v>
      </c>
      <c r="B58" s="171"/>
      <c r="C58" s="171"/>
      <c r="D58" s="171"/>
      <c r="E58" s="171"/>
      <c r="F58" s="171"/>
      <c r="G58" s="171"/>
      <c r="H58" s="171"/>
      <c r="I58" s="15" t="b">
        <f>ISBLANK(VLOOKUP(F27,Benzoe_Sorbin!A3:C17,3))</f>
        <v>1</v>
      </c>
    </row>
    <row r="59" spans="1:9" ht="25.1" customHeight="1" x14ac:dyDescent="0.45">
      <c r="A59" s="14" t="str">
        <f>IF(F27=H27,"bitte eingeben:",IF(I58,"","Art der Modifikation:"))</f>
        <v/>
      </c>
      <c r="B59" s="172"/>
      <c r="C59" s="172"/>
      <c r="D59" s="172"/>
      <c r="E59" s="172"/>
      <c r="F59" s="172"/>
      <c r="G59" s="172"/>
      <c r="H59" s="172"/>
      <c r="I59" s="15"/>
    </row>
    <row r="60" spans="1:9" ht="20.100000000000001" customHeight="1" x14ac:dyDescent="0.5">
      <c r="A60" s="52" t="s">
        <v>192</v>
      </c>
      <c r="B60" s="157"/>
      <c r="C60" s="157"/>
      <c r="D60" s="157"/>
      <c r="E60" s="157"/>
      <c r="F60" s="157"/>
      <c r="G60" s="157"/>
      <c r="H60" s="157"/>
      <c r="I60" s="15" t="b">
        <f>ISBLANK(VLOOKUP(F30,Farbstoffe_qual!A3:C31,3))</f>
        <v>1</v>
      </c>
    </row>
    <row r="61" spans="1:9" ht="25.1" customHeight="1" x14ac:dyDescent="0.45">
      <c r="A61" s="14" t="str">
        <f>IF(F30=H30,"bitte eingeben:",IF(I60,"","Art der Modifikation:"))</f>
        <v/>
      </c>
      <c r="B61" s="159"/>
      <c r="C61" s="159"/>
      <c r="D61" s="159"/>
      <c r="E61" s="159"/>
      <c r="F61" s="159"/>
      <c r="G61" s="159"/>
      <c r="H61" s="159"/>
      <c r="I61" s="15"/>
    </row>
    <row r="62" spans="1:9" ht="19.95" customHeight="1" x14ac:dyDescent="0.5">
      <c r="A62" s="52" t="s">
        <v>193</v>
      </c>
      <c r="B62" s="171"/>
      <c r="C62" s="171"/>
      <c r="D62" s="171"/>
      <c r="E62" s="171"/>
      <c r="F62" s="171"/>
      <c r="G62" s="171"/>
      <c r="H62" s="171"/>
      <c r="I62" s="15" t="b">
        <f>ISBLANK(VLOOKUP(F34,Farbstoffe_quan!A3:C31,3))</f>
        <v>1</v>
      </c>
    </row>
    <row r="63" spans="1:9" ht="25.1" customHeight="1" x14ac:dyDescent="0.45">
      <c r="A63" s="14" t="str">
        <f>IF(F34=H34,"bitte eingeben:",IF(I62,"","Art der Modifikation:"))</f>
        <v/>
      </c>
      <c r="B63" s="172"/>
      <c r="C63" s="172"/>
      <c r="D63" s="172"/>
      <c r="E63" s="172"/>
      <c r="F63" s="172"/>
      <c r="G63" s="172"/>
      <c r="H63" s="172"/>
      <c r="I63" s="15"/>
    </row>
  </sheetData>
  <sheetProtection algorithmName="SHA-512" hashValue="IAjW98fgr0EmJLDYvKXAhJ87avayqZXoJdxVbyTlR1aqF6YjI4Rh67n9tYafRVM2v+usL4PxY/2NSZ6ILoGiOg==" saltValue="4AeeFDnXKGbS6Wsd733F7g==" spinCount="100000" sheet="1" objects="1" scenarios="1"/>
  <mergeCells count="38">
    <mergeCell ref="B62:H62"/>
    <mergeCell ref="B63:H63"/>
    <mergeCell ref="B56:H56"/>
    <mergeCell ref="B57:H57"/>
    <mergeCell ref="B49:H49"/>
    <mergeCell ref="B60:H60"/>
    <mergeCell ref="B59:H59"/>
    <mergeCell ref="B51:H51"/>
    <mergeCell ref="B61:H61"/>
    <mergeCell ref="B58:H58"/>
    <mergeCell ref="B50:H50"/>
    <mergeCell ref="B48:H48"/>
    <mergeCell ref="B45:H45"/>
    <mergeCell ref="B44:H44"/>
    <mergeCell ref="B46:H46"/>
    <mergeCell ref="B55:H55"/>
    <mergeCell ref="B47:H47"/>
    <mergeCell ref="B54:H54"/>
    <mergeCell ref="B52:H52"/>
    <mergeCell ref="B53:H53"/>
    <mergeCell ref="E3:F3"/>
    <mergeCell ref="A7:G7"/>
    <mergeCell ref="A11:G11"/>
    <mergeCell ref="A12:G12"/>
    <mergeCell ref="A8:G8"/>
    <mergeCell ref="A9:G9"/>
    <mergeCell ref="A10:G10"/>
    <mergeCell ref="B4:C4"/>
    <mergeCell ref="A13:G13"/>
    <mergeCell ref="B42:H42"/>
    <mergeCell ref="A15:F15"/>
    <mergeCell ref="B43:H43"/>
    <mergeCell ref="A14:G14"/>
    <mergeCell ref="A16:G16"/>
    <mergeCell ref="D30:E30"/>
    <mergeCell ref="D31:E31"/>
    <mergeCell ref="D32:E32"/>
    <mergeCell ref="D33:E33"/>
  </mergeCells>
  <phoneticPr fontId="0" type="noConversion"/>
  <conditionalFormatting sqref="B30:C33">
    <cfRule type="cellIs" dxfId="33" priority="9" stopIfTrue="1" operator="equal">
      <formula>4</formula>
    </cfRule>
  </conditionalFormatting>
  <conditionalFormatting sqref="B43:H43">
    <cfRule type="expression" dxfId="32" priority="47" stopIfTrue="1">
      <formula>OR($F$19-$H$19=0,NOT(I42))</formula>
    </cfRule>
  </conditionalFormatting>
  <conditionalFormatting sqref="B44:H44">
    <cfRule type="expression" dxfId="31" priority="41" stopIfTrue="1">
      <formula>$I$19-10=0</formula>
    </cfRule>
  </conditionalFormatting>
  <conditionalFormatting sqref="B45:H45">
    <cfRule type="expression" dxfId="30" priority="55" stopIfTrue="1">
      <formula>OR($F$20-$H$20=0,NOT(I44))</formula>
    </cfRule>
  </conditionalFormatting>
  <conditionalFormatting sqref="B47:H47">
    <cfRule type="expression" dxfId="29" priority="67" stopIfTrue="1">
      <formula>OR($F$21-$H$21=0,NOT(I46))</formula>
    </cfRule>
  </conditionalFormatting>
  <conditionalFormatting sqref="B48:H48">
    <cfRule type="expression" dxfId="28" priority="42" stopIfTrue="1">
      <formula>$J$19-14=0</formula>
    </cfRule>
  </conditionalFormatting>
  <conditionalFormatting sqref="B49:H49">
    <cfRule type="expression" dxfId="27" priority="24" stopIfTrue="1">
      <formula>OR($F$22-$H$22=0,NOT(I48))</formula>
    </cfRule>
  </conditionalFormatting>
  <conditionalFormatting sqref="B51:H51">
    <cfRule type="expression" dxfId="26" priority="3" stopIfTrue="1">
      <formula>OR($F$23-$H$23=0,NOT(I50))</formula>
    </cfRule>
  </conditionalFormatting>
  <conditionalFormatting sqref="B53:H53">
    <cfRule type="expression" dxfId="25" priority="1" stopIfTrue="1">
      <formula>OR($F$24-$H$24=0,NOT(I52))</formula>
    </cfRule>
  </conditionalFormatting>
  <conditionalFormatting sqref="B55:H55">
    <cfRule type="expression" dxfId="24" priority="2" stopIfTrue="1">
      <formula>OR($F$25-$H$25=0,NOT(I54))</formula>
    </cfRule>
  </conditionalFormatting>
  <conditionalFormatting sqref="B57:H57">
    <cfRule type="expression" dxfId="23" priority="64" stopIfTrue="1">
      <formula>OR($F$26-$H$26=0,NOT(I56))</formula>
    </cfRule>
  </conditionalFormatting>
  <conditionalFormatting sqref="B59:H59">
    <cfRule type="expression" dxfId="22" priority="25" stopIfTrue="1">
      <formula>OR($F$27-$H$27=0,NOT(I58))</formula>
    </cfRule>
  </conditionalFormatting>
  <conditionalFormatting sqref="B61:H61">
    <cfRule type="expression" dxfId="21" priority="65" stopIfTrue="1">
      <formula>OR($F$30-$H$30=0,NOT(I60))</formula>
    </cfRule>
  </conditionalFormatting>
  <conditionalFormatting sqref="B63:H63">
    <cfRule type="expression" dxfId="20" priority="18" stopIfTrue="1">
      <formula>OR($F$34-$H$34=0,NOT(I62))</formula>
    </cfRule>
  </conditionalFormatting>
  <conditionalFormatting sqref="F19">
    <cfRule type="expression" dxfId="19" priority="44" stopIfTrue="1">
      <formula>$F$19-$H$19=1</formula>
    </cfRule>
  </conditionalFormatting>
  <conditionalFormatting sqref="F20">
    <cfRule type="expression" dxfId="18" priority="59" stopIfTrue="1">
      <formula>$F$20-$H$20=1</formula>
    </cfRule>
  </conditionalFormatting>
  <conditionalFormatting sqref="F21">
    <cfRule type="expression" dxfId="17" priority="60" stopIfTrue="1">
      <formula>$F$21-$H$21=1</formula>
    </cfRule>
  </conditionalFormatting>
  <conditionalFormatting sqref="F22">
    <cfRule type="expression" dxfId="16" priority="61" stopIfTrue="1">
      <formula>$F$22-$H$22=1</formula>
    </cfRule>
  </conditionalFormatting>
  <conditionalFormatting sqref="F23:F24">
    <cfRule type="expression" dxfId="15" priority="6" stopIfTrue="1">
      <formula>$F$23-$H$23=1</formula>
    </cfRule>
  </conditionalFormatting>
  <conditionalFormatting sqref="F25">
    <cfRule type="expression" dxfId="14" priority="4" stopIfTrue="1">
      <formula>$F$25-H25=1</formula>
    </cfRule>
  </conditionalFormatting>
  <conditionalFormatting sqref="F26">
    <cfRule type="expression" dxfId="13" priority="62" stopIfTrue="1">
      <formula>$F$26-$H$26=1</formula>
    </cfRule>
  </conditionalFormatting>
  <conditionalFormatting sqref="F27:F29">
    <cfRule type="expression" dxfId="12" priority="5" stopIfTrue="1">
      <formula>$F$27-$H$27=1</formula>
    </cfRule>
  </conditionalFormatting>
  <conditionalFormatting sqref="F30">
    <cfRule type="expression" dxfId="11" priority="8" stopIfTrue="1">
      <formula>$F$30-$H$30=1</formula>
    </cfRule>
  </conditionalFormatting>
  <conditionalFormatting sqref="F34">
    <cfRule type="expression" dxfId="10" priority="7" stopIfTrue="1">
      <formula>$F$34-$H$34=1</formula>
    </cfRule>
  </conditionalFormatting>
  <conditionalFormatting sqref="F37">
    <cfRule type="expression" dxfId="9" priority="17" stopIfTrue="1">
      <formula>$F$37-$H$37=1</formula>
    </cfRule>
  </conditionalFormatting>
  <conditionalFormatting sqref="F38">
    <cfRule type="expression" dxfId="8" priority="63" stopIfTrue="1">
      <formula>$F$38-$H$38=1</formula>
    </cfRule>
  </conditionalFormatting>
  <conditionalFormatting sqref="G20">
    <cfRule type="expression" dxfId="7" priority="22" stopIfTrue="1">
      <formula>$G$20-$I$20=1</formula>
    </cfRule>
  </conditionalFormatting>
  <conditionalFormatting sqref="G21">
    <cfRule type="expression" dxfId="6" priority="49" stopIfTrue="1">
      <formula>$G$21-$I$21=1</formula>
    </cfRule>
  </conditionalFormatting>
  <conditionalFormatting sqref="G22:G37">
    <cfRule type="expression" dxfId="5" priority="26" stopIfTrue="1">
      <formula>$G$23-$I$23=1</formula>
    </cfRule>
  </conditionalFormatting>
  <conditionalFormatting sqref="G22:G38">
    <cfRule type="cellIs" dxfId="4" priority="43" stopIfTrue="1" operator="equal">
      <formula>10</formula>
    </cfRule>
  </conditionalFormatting>
  <conditionalFormatting sqref="G38">
    <cfRule type="expression" dxfId="3" priority="29" stopIfTrue="1">
      <formula>$G$38-$I$38=1</formula>
    </cfRule>
  </conditionalFormatting>
  <conditionalFormatting sqref="H19:H21">
    <cfRule type="cellIs" dxfId="2" priority="36" stopIfTrue="1" operator="equal">
      <formula>6</formula>
    </cfRule>
  </conditionalFormatting>
  <conditionalFormatting sqref="I19">
    <cfRule type="cellIs" dxfId="1" priority="38" stopIfTrue="1" operator="equal">
      <formula>11</formula>
    </cfRule>
  </conditionalFormatting>
  <conditionalFormatting sqref="J19">
    <cfRule type="cellIs" dxfId="0" priority="37" stopIfTrue="1" operator="equal">
      <formula>15</formula>
    </cfRule>
  </conditionalFormatting>
  <hyperlinks>
    <hyperlink ref="B4" r:id="rId1" xr:uid="{00000000-0004-0000-0800-000000000000}"/>
  </hyperlinks>
  <pageMargins left="0.59055118110236227" right="0.59055118110236227" top="0.6692913385826772" bottom="0.6692913385826772" header="0.31496062992125984" footer="0.31496062992125984"/>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6" max="16383" man="1"/>
    <brk id="3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41</xdr:row>
                    <xdr:rowOff>29633</xdr:rowOff>
                  </from>
                  <to>
                    <xdr:col>7</xdr:col>
                    <xdr:colOff>105833</xdr:colOff>
                    <xdr:row>42</xdr:row>
                    <xdr:rowOff>0</xdr:rowOff>
                  </to>
                </anchor>
              </controlPr>
            </control>
          </mc:Choice>
        </mc:AlternateContent>
        <mc:AlternateContent xmlns:mc="http://schemas.openxmlformats.org/markup-compatibility/2006">
          <mc:Choice Requires="x14">
            <control shapeId="2101" r:id="rId6" name="Drop Down 53">
              <controlPr locked="0" defaultSize="0" autoLine="0" autoPict="0">
                <anchor moveWithCells="1">
                  <from>
                    <xdr:col>1</xdr:col>
                    <xdr:colOff>21167</xdr:colOff>
                    <xdr:row>43</xdr:row>
                    <xdr:rowOff>29633</xdr:rowOff>
                  </from>
                  <to>
                    <xdr:col>7</xdr:col>
                    <xdr:colOff>114300</xdr:colOff>
                    <xdr:row>44</xdr:row>
                    <xdr:rowOff>0</xdr:rowOff>
                  </to>
                </anchor>
              </controlPr>
            </control>
          </mc:Choice>
        </mc:AlternateContent>
        <mc:AlternateContent xmlns:mc="http://schemas.openxmlformats.org/markup-compatibility/2006">
          <mc:Choice Requires="x14">
            <control shapeId="2102" r:id="rId7" name="Drop Down 54">
              <controlPr locked="0" defaultSize="0" autoLine="0" autoPict="0">
                <anchor moveWithCells="1">
                  <from>
                    <xdr:col>1</xdr:col>
                    <xdr:colOff>21167</xdr:colOff>
                    <xdr:row>47</xdr:row>
                    <xdr:rowOff>29633</xdr:rowOff>
                  </from>
                  <to>
                    <xdr:col>7</xdr:col>
                    <xdr:colOff>114300</xdr:colOff>
                    <xdr:row>47</xdr:row>
                    <xdr:rowOff>220133</xdr:rowOff>
                  </to>
                </anchor>
              </controlPr>
            </control>
          </mc:Choice>
        </mc:AlternateContent>
        <mc:AlternateContent xmlns:mc="http://schemas.openxmlformats.org/markup-compatibility/2006">
          <mc:Choice Requires="x14">
            <control shapeId="2119" r:id="rId8" name="Drop Down 71">
              <controlPr locked="0" defaultSize="0" autoLine="0" autoPict="0">
                <anchor moveWithCells="1">
                  <from>
                    <xdr:col>6</xdr:col>
                    <xdr:colOff>29633</xdr:colOff>
                    <xdr:row>14</xdr:row>
                    <xdr:rowOff>143933</xdr:rowOff>
                  </from>
                  <to>
                    <xdr:col>6</xdr:col>
                    <xdr:colOff>897467</xdr:colOff>
                    <xdr:row>14</xdr:row>
                    <xdr:rowOff>427567</xdr:rowOff>
                  </to>
                </anchor>
              </controlPr>
            </control>
          </mc:Choice>
        </mc:AlternateContent>
        <mc:AlternateContent xmlns:mc="http://schemas.openxmlformats.org/markup-compatibility/2006">
          <mc:Choice Requires="x14">
            <control shapeId="2122" r:id="rId9" name="Drop Down 74">
              <controlPr locked="0" defaultSize="0" autoLine="0" autoPict="0">
                <anchor moveWithCells="1">
                  <from>
                    <xdr:col>1</xdr:col>
                    <xdr:colOff>21167</xdr:colOff>
                    <xdr:row>55</xdr:row>
                    <xdr:rowOff>21167</xdr:rowOff>
                  </from>
                  <to>
                    <xdr:col>7</xdr:col>
                    <xdr:colOff>114300</xdr:colOff>
                    <xdr:row>55</xdr:row>
                    <xdr:rowOff>220133</xdr:rowOff>
                  </to>
                </anchor>
              </controlPr>
            </control>
          </mc:Choice>
        </mc:AlternateContent>
        <mc:AlternateContent xmlns:mc="http://schemas.openxmlformats.org/markup-compatibility/2006">
          <mc:Choice Requires="x14">
            <control shapeId="2123" r:id="rId10" name="Drop Down 75">
              <controlPr locked="0" defaultSize="0" autoLine="0" autoPict="0">
                <anchor moveWithCells="1">
                  <from>
                    <xdr:col>1</xdr:col>
                    <xdr:colOff>21167</xdr:colOff>
                    <xdr:row>59</xdr:row>
                    <xdr:rowOff>21167</xdr:rowOff>
                  </from>
                  <to>
                    <xdr:col>7</xdr:col>
                    <xdr:colOff>114300</xdr:colOff>
                    <xdr:row>59</xdr:row>
                    <xdr:rowOff>211667</xdr:rowOff>
                  </to>
                </anchor>
              </controlPr>
            </control>
          </mc:Choice>
        </mc:AlternateContent>
        <mc:AlternateContent xmlns:mc="http://schemas.openxmlformats.org/markup-compatibility/2006">
          <mc:Choice Requires="x14">
            <control shapeId="2128" r:id="rId11" name="Drop Down 80">
              <controlPr locked="0" defaultSize="0" autoLine="0" autoPict="0">
                <anchor moveWithCells="1">
                  <from>
                    <xdr:col>1</xdr:col>
                    <xdr:colOff>21167</xdr:colOff>
                    <xdr:row>61</xdr:row>
                    <xdr:rowOff>21167</xdr:rowOff>
                  </from>
                  <to>
                    <xdr:col>7</xdr:col>
                    <xdr:colOff>114300</xdr:colOff>
                    <xdr:row>61</xdr:row>
                    <xdr:rowOff>211667</xdr:rowOff>
                  </to>
                </anchor>
              </controlPr>
            </control>
          </mc:Choice>
        </mc:AlternateContent>
        <mc:AlternateContent xmlns:mc="http://schemas.openxmlformats.org/markup-compatibility/2006">
          <mc:Choice Requires="x14">
            <control shapeId="2129" r:id="rId12" name="Drop Down 81">
              <controlPr locked="0" defaultSize="0" autoLine="0" autoPict="0">
                <anchor moveWithCells="1">
                  <from>
                    <xdr:col>1</xdr:col>
                    <xdr:colOff>21167</xdr:colOff>
                    <xdr:row>57</xdr:row>
                    <xdr:rowOff>21167</xdr:rowOff>
                  </from>
                  <to>
                    <xdr:col>7</xdr:col>
                    <xdr:colOff>114300</xdr:colOff>
                    <xdr:row>57</xdr:row>
                    <xdr:rowOff>211667</xdr:rowOff>
                  </to>
                </anchor>
              </controlPr>
            </control>
          </mc:Choice>
        </mc:AlternateContent>
        <mc:AlternateContent xmlns:mc="http://schemas.openxmlformats.org/markup-compatibility/2006">
          <mc:Choice Requires="x14">
            <control shapeId="2130" r:id="rId13" name="Drop Down 82">
              <controlPr locked="0" defaultSize="0" autoLine="0" autoPict="0">
                <anchor moveWithCells="1">
                  <from>
                    <xdr:col>1</xdr:col>
                    <xdr:colOff>21167</xdr:colOff>
                    <xdr:row>49</xdr:row>
                    <xdr:rowOff>29633</xdr:rowOff>
                  </from>
                  <to>
                    <xdr:col>7</xdr:col>
                    <xdr:colOff>114300</xdr:colOff>
                    <xdr:row>49</xdr:row>
                    <xdr:rowOff>220133</xdr:rowOff>
                  </to>
                </anchor>
              </controlPr>
            </control>
          </mc:Choice>
        </mc:AlternateContent>
        <mc:AlternateContent xmlns:mc="http://schemas.openxmlformats.org/markup-compatibility/2006">
          <mc:Choice Requires="x14">
            <control shapeId="2131" r:id="rId14" name="Drop Down 83">
              <controlPr locked="0" defaultSize="0" autoLine="0" autoPict="0">
                <anchor moveWithCells="1">
                  <from>
                    <xdr:col>1</xdr:col>
                    <xdr:colOff>21167</xdr:colOff>
                    <xdr:row>45</xdr:row>
                    <xdr:rowOff>29633</xdr:rowOff>
                  </from>
                  <to>
                    <xdr:col>7</xdr:col>
                    <xdr:colOff>114300</xdr:colOff>
                    <xdr:row>45</xdr:row>
                    <xdr:rowOff>237067</xdr:rowOff>
                  </to>
                </anchor>
              </controlPr>
            </control>
          </mc:Choice>
        </mc:AlternateContent>
        <mc:AlternateContent xmlns:mc="http://schemas.openxmlformats.org/markup-compatibility/2006">
          <mc:Choice Requires="x14">
            <control shapeId="2134" r:id="rId15" name="Drop Down 86">
              <controlPr locked="0" defaultSize="0" autoLine="0" autoPict="0">
                <anchor moveWithCells="1">
                  <from>
                    <xdr:col>0</xdr:col>
                    <xdr:colOff>21167</xdr:colOff>
                    <xdr:row>33</xdr:row>
                    <xdr:rowOff>8467</xdr:rowOff>
                  </from>
                  <to>
                    <xdr:col>1</xdr:col>
                    <xdr:colOff>0</xdr:colOff>
                    <xdr:row>33</xdr:row>
                    <xdr:rowOff>237067</xdr:rowOff>
                  </to>
                </anchor>
              </controlPr>
            </control>
          </mc:Choice>
        </mc:AlternateContent>
        <mc:AlternateContent xmlns:mc="http://schemas.openxmlformats.org/markup-compatibility/2006">
          <mc:Choice Requires="x14">
            <control shapeId="2135" r:id="rId16" name="Drop Down 87">
              <controlPr locked="0" defaultSize="0" autoLine="0" autoPict="0">
                <anchor moveWithCells="1">
                  <from>
                    <xdr:col>0</xdr:col>
                    <xdr:colOff>21167</xdr:colOff>
                    <xdr:row>34</xdr:row>
                    <xdr:rowOff>8467</xdr:rowOff>
                  </from>
                  <to>
                    <xdr:col>1</xdr:col>
                    <xdr:colOff>0</xdr:colOff>
                    <xdr:row>34</xdr:row>
                    <xdr:rowOff>237067</xdr:rowOff>
                  </to>
                </anchor>
              </controlPr>
            </control>
          </mc:Choice>
        </mc:AlternateContent>
        <mc:AlternateContent xmlns:mc="http://schemas.openxmlformats.org/markup-compatibility/2006">
          <mc:Choice Requires="x14">
            <control shapeId="2136" r:id="rId17" name="Drop Down 88">
              <controlPr locked="0" defaultSize="0" autoLine="0" autoPict="0">
                <anchor moveWithCells="1">
                  <from>
                    <xdr:col>0</xdr:col>
                    <xdr:colOff>21167</xdr:colOff>
                    <xdr:row>35</xdr:row>
                    <xdr:rowOff>8467</xdr:rowOff>
                  </from>
                  <to>
                    <xdr:col>1</xdr:col>
                    <xdr:colOff>0</xdr:colOff>
                    <xdr:row>35</xdr:row>
                    <xdr:rowOff>237067</xdr:rowOff>
                  </to>
                </anchor>
              </controlPr>
            </control>
          </mc:Choice>
        </mc:AlternateContent>
        <mc:AlternateContent xmlns:mc="http://schemas.openxmlformats.org/markup-compatibility/2006">
          <mc:Choice Requires="x14">
            <control shapeId="2137" r:id="rId18" name="Drop Down 89">
              <controlPr locked="0" defaultSize="0" autoLine="0" autoPict="0">
                <anchor moveWithCells="1">
                  <from>
                    <xdr:col>0</xdr:col>
                    <xdr:colOff>21167</xdr:colOff>
                    <xdr:row>36</xdr:row>
                    <xdr:rowOff>8467</xdr:rowOff>
                  </from>
                  <to>
                    <xdr:col>1</xdr:col>
                    <xdr:colOff>0</xdr:colOff>
                    <xdr:row>36</xdr:row>
                    <xdr:rowOff>237067</xdr:rowOff>
                  </to>
                </anchor>
              </controlPr>
            </control>
          </mc:Choice>
        </mc:AlternateContent>
        <mc:AlternateContent xmlns:mc="http://schemas.openxmlformats.org/markup-compatibility/2006">
          <mc:Choice Requires="x14">
            <control shapeId="2138" r:id="rId19" name="Drop Down 90">
              <controlPr locked="0" defaultSize="0" autoLine="0" autoPict="0">
                <anchor moveWithCells="1">
                  <from>
                    <xdr:col>2</xdr:col>
                    <xdr:colOff>859367</xdr:colOff>
                    <xdr:row>29</xdr:row>
                    <xdr:rowOff>8467</xdr:rowOff>
                  </from>
                  <to>
                    <xdr:col>4</xdr:col>
                    <xdr:colOff>1037167</xdr:colOff>
                    <xdr:row>29</xdr:row>
                    <xdr:rowOff>237067</xdr:rowOff>
                  </to>
                </anchor>
              </controlPr>
            </control>
          </mc:Choice>
        </mc:AlternateContent>
        <mc:AlternateContent xmlns:mc="http://schemas.openxmlformats.org/markup-compatibility/2006">
          <mc:Choice Requires="x14">
            <control shapeId="2139" r:id="rId20" name="Drop Down 91">
              <controlPr locked="0" defaultSize="0" autoLine="0" autoPict="0">
                <anchor moveWithCells="1">
                  <from>
                    <xdr:col>2</xdr:col>
                    <xdr:colOff>859367</xdr:colOff>
                    <xdr:row>30</xdr:row>
                    <xdr:rowOff>8467</xdr:rowOff>
                  </from>
                  <to>
                    <xdr:col>4</xdr:col>
                    <xdr:colOff>1037167</xdr:colOff>
                    <xdr:row>30</xdr:row>
                    <xdr:rowOff>237067</xdr:rowOff>
                  </to>
                </anchor>
              </controlPr>
            </control>
          </mc:Choice>
        </mc:AlternateContent>
        <mc:AlternateContent xmlns:mc="http://schemas.openxmlformats.org/markup-compatibility/2006">
          <mc:Choice Requires="x14">
            <control shapeId="2140" r:id="rId21" name="Drop Down 92">
              <controlPr locked="0" defaultSize="0" autoLine="0" autoPict="0">
                <anchor moveWithCells="1">
                  <from>
                    <xdr:col>2</xdr:col>
                    <xdr:colOff>859367</xdr:colOff>
                    <xdr:row>31</xdr:row>
                    <xdr:rowOff>8467</xdr:rowOff>
                  </from>
                  <to>
                    <xdr:col>4</xdr:col>
                    <xdr:colOff>1037167</xdr:colOff>
                    <xdr:row>31</xdr:row>
                    <xdr:rowOff>237067</xdr:rowOff>
                  </to>
                </anchor>
              </controlPr>
            </control>
          </mc:Choice>
        </mc:AlternateContent>
        <mc:AlternateContent xmlns:mc="http://schemas.openxmlformats.org/markup-compatibility/2006">
          <mc:Choice Requires="x14">
            <control shapeId="2141" r:id="rId22" name="Drop Down 93">
              <controlPr locked="0" defaultSize="0" autoLine="0" autoPict="0">
                <anchor moveWithCells="1">
                  <from>
                    <xdr:col>2</xdr:col>
                    <xdr:colOff>859367</xdr:colOff>
                    <xdr:row>32</xdr:row>
                    <xdr:rowOff>0</xdr:rowOff>
                  </from>
                  <to>
                    <xdr:col>4</xdr:col>
                    <xdr:colOff>1037167</xdr:colOff>
                    <xdr:row>32</xdr:row>
                    <xdr:rowOff>228600</xdr:rowOff>
                  </to>
                </anchor>
              </controlPr>
            </control>
          </mc:Choice>
        </mc:AlternateContent>
        <mc:AlternateContent xmlns:mc="http://schemas.openxmlformats.org/markup-compatibility/2006">
          <mc:Choice Requires="x14">
            <control shapeId="2142" r:id="rId23" name="Drop Down 94">
              <controlPr locked="0" defaultSize="0" autoLine="0" autoPict="0">
                <anchor moveWithCells="1">
                  <from>
                    <xdr:col>0</xdr:col>
                    <xdr:colOff>21167</xdr:colOff>
                    <xdr:row>34</xdr:row>
                    <xdr:rowOff>8467</xdr:rowOff>
                  </from>
                  <to>
                    <xdr:col>1</xdr:col>
                    <xdr:colOff>0</xdr:colOff>
                    <xdr:row>34</xdr:row>
                    <xdr:rowOff>237067</xdr:rowOff>
                  </to>
                </anchor>
              </controlPr>
            </control>
          </mc:Choice>
        </mc:AlternateContent>
        <mc:AlternateContent xmlns:mc="http://schemas.openxmlformats.org/markup-compatibility/2006">
          <mc:Choice Requires="x14">
            <control shapeId="2143" r:id="rId24" name="Drop Down 95">
              <controlPr locked="0" defaultSize="0" autoLine="0" autoPict="0">
                <anchor moveWithCells="1">
                  <from>
                    <xdr:col>0</xdr:col>
                    <xdr:colOff>21167</xdr:colOff>
                    <xdr:row>35</xdr:row>
                    <xdr:rowOff>8467</xdr:rowOff>
                  </from>
                  <to>
                    <xdr:col>1</xdr:col>
                    <xdr:colOff>0</xdr:colOff>
                    <xdr:row>35</xdr:row>
                    <xdr:rowOff>237067</xdr:rowOff>
                  </to>
                </anchor>
              </controlPr>
            </control>
          </mc:Choice>
        </mc:AlternateContent>
        <mc:AlternateContent xmlns:mc="http://schemas.openxmlformats.org/markup-compatibility/2006">
          <mc:Choice Requires="x14">
            <control shapeId="2144" r:id="rId25" name="Drop Down 96">
              <controlPr locked="0" defaultSize="0" autoLine="0" autoPict="0">
                <anchor moveWithCells="1">
                  <from>
                    <xdr:col>0</xdr:col>
                    <xdr:colOff>21167</xdr:colOff>
                    <xdr:row>35</xdr:row>
                    <xdr:rowOff>8467</xdr:rowOff>
                  </from>
                  <to>
                    <xdr:col>1</xdr:col>
                    <xdr:colOff>0</xdr:colOff>
                    <xdr:row>35</xdr:row>
                    <xdr:rowOff>237067</xdr:rowOff>
                  </to>
                </anchor>
              </controlPr>
            </control>
          </mc:Choice>
        </mc:AlternateContent>
        <mc:AlternateContent xmlns:mc="http://schemas.openxmlformats.org/markup-compatibility/2006">
          <mc:Choice Requires="x14">
            <control shapeId="2145" r:id="rId26" name="Drop Down 97">
              <controlPr locked="0" defaultSize="0" autoLine="0" autoPict="0">
                <anchor moveWithCells="1">
                  <from>
                    <xdr:col>0</xdr:col>
                    <xdr:colOff>21167</xdr:colOff>
                    <xdr:row>36</xdr:row>
                    <xdr:rowOff>8467</xdr:rowOff>
                  </from>
                  <to>
                    <xdr:col>1</xdr:col>
                    <xdr:colOff>0</xdr:colOff>
                    <xdr:row>36</xdr:row>
                    <xdr:rowOff>237067</xdr:rowOff>
                  </to>
                </anchor>
              </controlPr>
            </control>
          </mc:Choice>
        </mc:AlternateContent>
        <mc:AlternateContent xmlns:mc="http://schemas.openxmlformats.org/markup-compatibility/2006">
          <mc:Choice Requires="x14">
            <control shapeId="2146" r:id="rId27" name="Drop Down 98">
              <controlPr locked="0" defaultSize="0" autoLine="0" autoPict="0">
                <anchor moveWithCells="1">
                  <from>
                    <xdr:col>0</xdr:col>
                    <xdr:colOff>21167</xdr:colOff>
                    <xdr:row>36</xdr:row>
                    <xdr:rowOff>8467</xdr:rowOff>
                  </from>
                  <to>
                    <xdr:col>1</xdr:col>
                    <xdr:colOff>0</xdr:colOff>
                    <xdr:row>36</xdr:row>
                    <xdr:rowOff>237067</xdr:rowOff>
                  </to>
                </anchor>
              </controlPr>
            </control>
          </mc:Choice>
        </mc:AlternateContent>
        <mc:AlternateContent xmlns:mc="http://schemas.openxmlformats.org/markup-compatibility/2006">
          <mc:Choice Requires="x14">
            <control shapeId="2147" r:id="rId28" name="Drop Down 99">
              <controlPr locked="0" defaultSize="0" autoLine="0" autoPict="0">
                <anchor moveWithCells="1">
                  <from>
                    <xdr:col>0</xdr:col>
                    <xdr:colOff>21167</xdr:colOff>
                    <xdr:row>36</xdr:row>
                    <xdr:rowOff>8467</xdr:rowOff>
                  </from>
                  <to>
                    <xdr:col>1</xdr:col>
                    <xdr:colOff>0</xdr:colOff>
                    <xdr:row>36</xdr:row>
                    <xdr:rowOff>237067</xdr:rowOff>
                  </to>
                </anchor>
              </controlPr>
            </control>
          </mc:Choice>
        </mc:AlternateContent>
        <mc:AlternateContent xmlns:mc="http://schemas.openxmlformats.org/markup-compatibility/2006">
          <mc:Choice Requires="x14">
            <control shapeId="2148" r:id="rId29" name="Drop Down 100">
              <controlPr locked="0" defaultSize="0" autoLine="0" autoPict="0">
                <anchor moveWithCells="1">
                  <from>
                    <xdr:col>2</xdr:col>
                    <xdr:colOff>859367</xdr:colOff>
                    <xdr:row>30</xdr:row>
                    <xdr:rowOff>8467</xdr:rowOff>
                  </from>
                  <to>
                    <xdr:col>4</xdr:col>
                    <xdr:colOff>1037167</xdr:colOff>
                    <xdr:row>30</xdr:row>
                    <xdr:rowOff>237067</xdr:rowOff>
                  </to>
                </anchor>
              </controlPr>
            </control>
          </mc:Choice>
        </mc:AlternateContent>
        <mc:AlternateContent xmlns:mc="http://schemas.openxmlformats.org/markup-compatibility/2006">
          <mc:Choice Requires="x14">
            <control shapeId="2149" r:id="rId30" name="Drop Down 101">
              <controlPr locked="0" defaultSize="0" autoLine="0" autoPict="0">
                <anchor moveWithCells="1">
                  <from>
                    <xdr:col>2</xdr:col>
                    <xdr:colOff>859367</xdr:colOff>
                    <xdr:row>31</xdr:row>
                    <xdr:rowOff>8467</xdr:rowOff>
                  </from>
                  <to>
                    <xdr:col>4</xdr:col>
                    <xdr:colOff>1037167</xdr:colOff>
                    <xdr:row>31</xdr:row>
                    <xdr:rowOff>237067</xdr:rowOff>
                  </to>
                </anchor>
              </controlPr>
            </control>
          </mc:Choice>
        </mc:AlternateContent>
        <mc:AlternateContent xmlns:mc="http://schemas.openxmlformats.org/markup-compatibility/2006">
          <mc:Choice Requires="x14">
            <control shapeId="2150" r:id="rId31" name="Drop Down 102">
              <controlPr locked="0" defaultSize="0" autoLine="0" autoPict="0">
                <anchor moveWithCells="1">
                  <from>
                    <xdr:col>2</xdr:col>
                    <xdr:colOff>859367</xdr:colOff>
                    <xdr:row>31</xdr:row>
                    <xdr:rowOff>8467</xdr:rowOff>
                  </from>
                  <to>
                    <xdr:col>4</xdr:col>
                    <xdr:colOff>1037167</xdr:colOff>
                    <xdr:row>31</xdr:row>
                    <xdr:rowOff>237067</xdr:rowOff>
                  </to>
                </anchor>
              </controlPr>
            </control>
          </mc:Choice>
        </mc:AlternateContent>
        <mc:AlternateContent xmlns:mc="http://schemas.openxmlformats.org/markup-compatibility/2006">
          <mc:Choice Requires="x14">
            <control shapeId="2151" r:id="rId32" name="Drop Down 103">
              <controlPr locked="0" defaultSize="0" autoLine="0" autoPict="0">
                <anchor moveWithCells="1">
                  <from>
                    <xdr:col>2</xdr:col>
                    <xdr:colOff>859367</xdr:colOff>
                    <xdr:row>32</xdr:row>
                    <xdr:rowOff>8467</xdr:rowOff>
                  </from>
                  <to>
                    <xdr:col>4</xdr:col>
                    <xdr:colOff>1037167</xdr:colOff>
                    <xdr:row>32</xdr:row>
                    <xdr:rowOff>237067</xdr:rowOff>
                  </to>
                </anchor>
              </controlPr>
            </control>
          </mc:Choice>
        </mc:AlternateContent>
        <mc:AlternateContent xmlns:mc="http://schemas.openxmlformats.org/markup-compatibility/2006">
          <mc:Choice Requires="x14">
            <control shapeId="2152" r:id="rId33" name="Drop Down 104">
              <controlPr locked="0" defaultSize="0" autoLine="0" autoPict="0">
                <anchor moveWithCells="1">
                  <from>
                    <xdr:col>2</xdr:col>
                    <xdr:colOff>859367</xdr:colOff>
                    <xdr:row>32</xdr:row>
                    <xdr:rowOff>8467</xdr:rowOff>
                  </from>
                  <to>
                    <xdr:col>4</xdr:col>
                    <xdr:colOff>1037167</xdr:colOff>
                    <xdr:row>32</xdr:row>
                    <xdr:rowOff>237067</xdr:rowOff>
                  </to>
                </anchor>
              </controlPr>
            </control>
          </mc:Choice>
        </mc:AlternateContent>
        <mc:AlternateContent xmlns:mc="http://schemas.openxmlformats.org/markup-compatibility/2006">
          <mc:Choice Requires="x14">
            <control shapeId="2153" r:id="rId34" name="Drop Down 105">
              <controlPr locked="0" defaultSize="0" autoLine="0" autoPict="0">
                <anchor moveWithCells="1">
                  <from>
                    <xdr:col>2</xdr:col>
                    <xdr:colOff>859367</xdr:colOff>
                    <xdr:row>32</xdr:row>
                    <xdr:rowOff>8467</xdr:rowOff>
                  </from>
                  <to>
                    <xdr:col>4</xdr:col>
                    <xdr:colOff>1037167</xdr:colOff>
                    <xdr:row>32</xdr:row>
                    <xdr:rowOff>237067</xdr:rowOff>
                  </to>
                </anchor>
              </controlPr>
            </control>
          </mc:Choice>
        </mc:AlternateContent>
        <mc:AlternateContent xmlns:mc="http://schemas.openxmlformats.org/markup-compatibility/2006">
          <mc:Choice Requires="x14">
            <control shapeId="2154" r:id="rId35" name="Drop Down 106">
              <controlPr locked="0" defaultSize="0" autoLine="0" autoPict="0">
                <anchor moveWithCells="1">
                  <from>
                    <xdr:col>1</xdr:col>
                    <xdr:colOff>21167</xdr:colOff>
                    <xdr:row>53</xdr:row>
                    <xdr:rowOff>29633</xdr:rowOff>
                  </from>
                  <to>
                    <xdr:col>7</xdr:col>
                    <xdr:colOff>114300</xdr:colOff>
                    <xdr:row>53</xdr:row>
                    <xdr:rowOff>220133</xdr:rowOff>
                  </to>
                </anchor>
              </controlPr>
            </control>
          </mc:Choice>
        </mc:AlternateContent>
        <mc:AlternateContent xmlns:mc="http://schemas.openxmlformats.org/markup-compatibility/2006">
          <mc:Choice Requires="x14">
            <control shapeId="2155" r:id="rId36" name="Drop Down 107">
              <controlPr locked="0" defaultSize="0" autoLine="0" autoPict="0">
                <anchor moveWithCells="1">
                  <from>
                    <xdr:col>1</xdr:col>
                    <xdr:colOff>21167</xdr:colOff>
                    <xdr:row>51</xdr:row>
                    <xdr:rowOff>29633</xdr:rowOff>
                  </from>
                  <to>
                    <xdr:col>7</xdr:col>
                    <xdr:colOff>114300</xdr:colOff>
                    <xdr:row>51</xdr:row>
                    <xdr:rowOff>220133</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19</v>
      </c>
      <c r="H1" s="51">
        <f>COUNTA(A2:G38)</f>
        <v>0</v>
      </c>
    </row>
    <row r="2" spans="1:8" x14ac:dyDescent="0.5">
      <c r="A2" s="173"/>
      <c r="B2" s="173"/>
      <c r="C2" s="173"/>
      <c r="D2" s="173"/>
      <c r="E2" s="173"/>
      <c r="F2" s="173"/>
      <c r="G2" s="173"/>
    </row>
    <row r="3" spans="1:8" x14ac:dyDescent="0.5">
      <c r="A3" s="173"/>
      <c r="B3" s="173"/>
      <c r="C3" s="173"/>
      <c r="D3" s="173"/>
      <c r="E3" s="173"/>
      <c r="F3" s="173"/>
      <c r="G3" s="173"/>
    </row>
    <row r="4" spans="1:8" x14ac:dyDescent="0.5">
      <c r="A4" s="173"/>
      <c r="B4" s="173"/>
      <c r="C4" s="173"/>
      <c r="D4" s="173"/>
      <c r="E4" s="173"/>
      <c r="F4" s="173"/>
      <c r="G4" s="173"/>
    </row>
    <row r="5" spans="1:8" x14ac:dyDescent="0.5">
      <c r="A5" s="173"/>
      <c r="B5" s="173"/>
      <c r="C5" s="173"/>
      <c r="D5" s="173"/>
      <c r="E5" s="173"/>
      <c r="F5" s="173"/>
      <c r="G5" s="173"/>
    </row>
    <row r="6" spans="1:8" x14ac:dyDescent="0.5">
      <c r="A6" s="173"/>
      <c r="B6" s="173"/>
      <c r="C6" s="173"/>
      <c r="D6" s="173"/>
      <c r="E6" s="173"/>
      <c r="F6" s="173"/>
      <c r="G6" s="173"/>
    </row>
    <row r="7" spans="1:8" x14ac:dyDescent="0.5">
      <c r="A7" s="173"/>
      <c r="B7" s="173"/>
      <c r="C7" s="173"/>
      <c r="D7" s="173"/>
      <c r="E7" s="173"/>
      <c r="F7" s="173"/>
      <c r="G7" s="173"/>
    </row>
    <row r="8" spans="1:8" x14ac:dyDescent="0.5">
      <c r="A8" s="173"/>
      <c r="B8" s="173"/>
      <c r="C8" s="173"/>
      <c r="D8" s="173"/>
      <c r="E8" s="173"/>
      <c r="F8" s="173"/>
      <c r="G8" s="173"/>
    </row>
    <row r="9" spans="1:8" x14ac:dyDescent="0.5">
      <c r="A9" s="173"/>
      <c r="B9" s="173"/>
      <c r="C9" s="173"/>
      <c r="D9" s="173"/>
      <c r="E9" s="173"/>
      <c r="F9" s="173"/>
      <c r="G9" s="173"/>
    </row>
    <row r="10" spans="1:8" x14ac:dyDescent="0.5">
      <c r="A10" s="173"/>
      <c r="B10" s="173"/>
      <c r="C10" s="173"/>
      <c r="D10" s="173"/>
      <c r="E10" s="173"/>
      <c r="F10" s="173"/>
      <c r="G10" s="173"/>
    </row>
    <row r="11" spans="1:8" x14ac:dyDescent="0.5">
      <c r="A11" s="173"/>
      <c r="B11" s="173"/>
      <c r="C11" s="173"/>
      <c r="D11" s="173"/>
      <c r="E11" s="173"/>
      <c r="F11" s="173"/>
      <c r="G11" s="173"/>
    </row>
    <row r="12" spans="1:8" x14ac:dyDescent="0.5">
      <c r="A12" s="173"/>
      <c r="B12" s="173"/>
      <c r="C12" s="173"/>
      <c r="D12" s="173"/>
      <c r="E12" s="173"/>
      <c r="F12" s="173"/>
      <c r="G12" s="173"/>
    </row>
    <row r="13" spans="1:8" x14ac:dyDescent="0.5">
      <c r="A13" s="173"/>
      <c r="B13" s="173"/>
      <c r="C13" s="173"/>
      <c r="D13" s="173"/>
      <c r="E13" s="173"/>
      <c r="F13" s="173"/>
      <c r="G13" s="173"/>
    </row>
    <row r="14" spans="1:8" x14ac:dyDescent="0.5">
      <c r="A14" s="173"/>
      <c r="B14" s="173"/>
      <c r="C14" s="173"/>
      <c r="D14" s="173"/>
      <c r="E14" s="173"/>
      <c r="F14" s="173"/>
      <c r="G14" s="173"/>
    </row>
    <row r="15" spans="1:8" x14ac:dyDescent="0.5">
      <c r="A15" s="173"/>
      <c r="B15" s="173"/>
      <c r="C15" s="173"/>
      <c r="D15" s="173"/>
      <c r="E15" s="173"/>
      <c r="F15" s="173"/>
      <c r="G15" s="173"/>
    </row>
    <row r="16" spans="1:8" x14ac:dyDescent="0.5">
      <c r="A16" s="173"/>
      <c r="B16" s="173"/>
      <c r="C16" s="173"/>
      <c r="D16" s="173"/>
      <c r="E16" s="173"/>
      <c r="F16" s="173"/>
      <c r="G16" s="173"/>
    </row>
    <row r="17" spans="1:7" x14ac:dyDescent="0.5">
      <c r="A17" s="173"/>
      <c r="B17" s="173"/>
      <c r="C17" s="173"/>
      <c r="D17" s="173"/>
      <c r="E17" s="173"/>
      <c r="F17" s="173"/>
      <c r="G17" s="173"/>
    </row>
    <row r="18" spans="1:7" x14ac:dyDescent="0.5">
      <c r="A18" s="173"/>
      <c r="B18" s="173"/>
      <c r="C18" s="173"/>
      <c r="D18" s="173"/>
      <c r="E18" s="173"/>
      <c r="F18" s="173"/>
      <c r="G18" s="173"/>
    </row>
    <row r="19" spans="1:7" x14ac:dyDescent="0.5">
      <c r="A19" s="173"/>
      <c r="B19" s="173"/>
      <c r="C19" s="173"/>
      <c r="D19" s="173"/>
      <c r="E19" s="173"/>
      <c r="F19" s="173"/>
      <c r="G19" s="173"/>
    </row>
    <row r="20" spans="1:7" x14ac:dyDescent="0.5">
      <c r="A20" s="173"/>
      <c r="B20" s="173"/>
      <c r="C20" s="173"/>
      <c r="D20" s="173"/>
      <c r="E20" s="173"/>
      <c r="F20" s="173"/>
      <c r="G20" s="173"/>
    </row>
    <row r="21" spans="1:7" x14ac:dyDescent="0.5">
      <c r="A21" s="173"/>
      <c r="B21" s="173"/>
      <c r="C21" s="173"/>
      <c r="D21" s="173"/>
      <c r="E21" s="173"/>
      <c r="F21" s="173"/>
      <c r="G21" s="173"/>
    </row>
    <row r="22" spans="1:7" x14ac:dyDescent="0.5">
      <c r="A22" s="173"/>
      <c r="B22" s="173"/>
      <c r="C22" s="173"/>
      <c r="D22" s="173"/>
      <c r="E22" s="173"/>
      <c r="F22" s="173"/>
      <c r="G22" s="173"/>
    </row>
    <row r="23" spans="1:7" x14ac:dyDescent="0.5">
      <c r="A23" s="173"/>
      <c r="B23" s="173"/>
      <c r="C23" s="173"/>
      <c r="D23" s="173"/>
      <c r="E23" s="173"/>
      <c r="F23" s="173"/>
      <c r="G23" s="173"/>
    </row>
    <row r="24" spans="1:7" x14ac:dyDescent="0.5">
      <c r="A24" s="173"/>
      <c r="B24" s="173"/>
      <c r="C24" s="173"/>
      <c r="D24" s="173"/>
      <c r="E24" s="173"/>
      <c r="F24" s="173"/>
      <c r="G24" s="173"/>
    </row>
    <row r="25" spans="1:7" x14ac:dyDescent="0.5">
      <c r="A25" s="173"/>
      <c r="B25" s="173"/>
      <c r="C25" s="173"/>
      <c r="D25" s="173"/>
      <c r="E25" s="173"/>
      <c r="F25" s="173"/>
      <c r="G25" s="173"/>
    </row>
    <row r="26" spans="1:7" x14ac:dyDescent="0.5">
      <c r="A26" s="173"/>
      <c r="B26" s="173"/>
      <c r="C26" s="173"/>
      <c r="D26" s="173"/>
      <c r="E26" s="173"/>
      <c r="F26" s="173"/>
      <c r="G26" s="173"/>
    </row>
    <row r="27" spans="1:7" x14ac:dyDescent="0.5">
      <c r="A27" s="173"/>
      <c r="B27" s="173"/>
      <c r="C27" s="173"/>
      <c r="D27" s="173"/>
      <c r="E27" s="173"/>
      <c r="F27" s="173"/>
      <c r="G27" s="173"/>
    </row>
    <row r="28" spans="1:7" x14ac:dyDescent="0.5">
      <c r="A28" s="173"/>
      <c r="B28" s="173"/>
      <c r="C28" s="173"/>
      <c r="D28" s="173"/>
      <c r="E28" s="173"/>
      <c r="F28" s="173"/>
      <c r="G28" s="173"/>
    </row>
    <row r="29" spans="1:7" x14ac:dyDescent="0.5">
      <c r="A29" s="173"/>
      <c r="B29" s="173"/>
      <c r="C29" s="173"/>
      <c r="D29" s="173"/>
      <c r="E29" s="173"/>
      <c r="F29" s="173"/>
      <c r="G29" s="173"/>
    </row>
    <row r="30" spans="1:7" x14ac:dyDescent="0.5">
      <c r="A30" s="173"/>
      <c r="B30" s="173"/>
      <c r="C30" s="173"/>
      <c r="D30" s="173"/>
      <c r="E30" s="173"/>
      <c r="F30" s="173"/>
      <c r="G30" s="173"/>
    </row>
    <row r="31" spans="1:7" x14ac:dyDescent="0.5">
      <c r="A31" s="173"/>
      <c r="B31" s="173"/>
      <c r="C31" s="173"/>
      <c r="D31" s="173"/>
      <c r="E31" s="173"/>
      <c r="F31" s="173"/>
      <c r="G31" s="173"/>
    </row>
    <row r="32" spans="1:7" x14ac:dyDescent="0.5">
      <c r="A32" s="173"/>
      <c r="B32" s="173"/>
      <c r="C32" s="173"/>
      <c r="D32" s="173"/>
      <c r="E32" s="173"/>
      <c r="F32" s="173"/>
      <c r="G32" s="173"/>
    </row>
    <row r="33" spans="1:7" x14ac:dyDescent="0.5">
      <c r="A33" s="173"/>
      <c r="B33" s="173"/>
      <c r="C33" s="173"/>
      <c r="D33" s="173"/>
      <c r="E33" s="173"/>
      <c r="F33" s="173"/>
      <c r="G33" s="173"/>
    </row>
    <row r="34" spans="1:7" x14ac:dyDescent="0.5">
      <c r="A34" s="173"/>
      <c r="B34" s="173"/>
      <c r="C34" s="173"/>
      <c r="D34" s="173"/>
      <c r="E34" s="173"/>
      <c r="F34" s="173"/>
      <c r="G34" s="173"/>
    </row>
    <row r="35" spans="1:7" x14ac:dyDescent="0.5">
      <c r="A35" s="173"/>
      <c r="B35" s="173"/>
      <c r="C35" s="173"/>
      <c r="D35" s="173"/>
      <c r="E35" s="173"/>
      <c r="F35" s="173"/>
      <c r="G35" s="173"/>
    </row>
    <row r="36" spans="1:7" x14ac:dyDescent="0.5">
      <c r="A36" s="173"/>
      <c r="B36" s="173"/>
      <c r="C36" s="173"/>
      <c r="D36" s="173"/>
      <c r="E36" s="173"/>
      <c r="F36" s="173"/>
      <c r="G36" s="173"/>
    </row>
    <row r="37" spans="1:7" x14ac:dyDescent="0.5">
      <c r="A37" s="173"/>
      <c r="B37" s="173"/>
      <c r="C37" s="173"/>
      <c r="D37" s="173"/>
      <c r="E37" s="173"/>
      <c r="F37" s="173"/>
      <c r="G37" s="173"/>
    </row>
    <row r="38" spans="1:7" x14ac:dyDescent="0.5">
      <c r="A38" s="173"/>
      <c r="B38" s="173"/>
      <c r="C38" s="173"/>
      <c r="D38" s="173"/>
      <c r="E38" s="173"/>
      <c r="F38" s="173"/>
      <c r="G38" s="173"/>
    </row>
  </sheetData>
  <sheetProtection algorithmName="SHA-512" hashValue="g1ySmasiWEydQ0EY/zJ2aqD7wPtA8fITfHUwotZdDL8fB5pYFcluJ1/VgX+1zhO/JVvVp/pm4hnNrx0nVz9EAA==" saltValue="d6z2mceeaq6ipMGI6MH4+g=="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50"/>
  <sheetViews>
    <sheetView workbookViewId="0">
      <selection activeCell="A2" sqref="A2:G2"/>
    </sheetView>
  </sheetViews>
  <sheetFormatPr baseColWidth="10" defaultColWidth="11.52734375" defaultRowHeight="14" x14ac:dyDescent="0.45"/>
  <cols>
    <col min="1" max="1" width="11.52734375" style="71"/>
    <col min="2" max="2" width="52.3515625" style="71" customWidth="1"/>
    <col min="3" max="16384" width="11.52734375" style="71"/>
  </cols>
  <sheetData>
    <row r="1" spans="1:5" ht="15.7" thickBot="1" x14ac:dyDescent="0.55000000000000004">
      <c r="A1" s="69" t="s">
        <v>137</v>
      </c>
      <c r="B1" s="70">
        <v>18</v>
      </c>
      <c r="C1" s="62">
        <v>18</v>
      </c>
      <c r="D1" s="71">
        <v>18</v>
      </c>
      <c r="E1" s="71">
        <v>18</v>
      </c>
    </row>
    <row r="2" spans="1:5" ht="15.7" thickTop="1" x14ac:dyDescent="0.5">
      <c r="A2" s="72" t="s">
        <v>164</v>
      </c>
      <c r="B2" s="72" t="s">
        <v>165</v>
      </c>
      <c r="C2" s="62"/>
    </row>
    <row r="3" spans="1:5" x14ac:dyDescent="0.45">
      <c r="A3" s="71">
        <v>1</v>
      </c>
      <c r="B3" s="71" t="s">
        <v>166</v>
      </c>
    </row>
    <row r="4" spans="1:5" x14ac:dyDescent="0.45">
      <c r="A4" s="71">
        <v>2</v>
      </c>
      <c r="B4" s="71" t="s">
        <v>167</v>
      </c>
    </row>
    <row r="5" spans="1:5" x14ac:dyDescent="0.45">
      <c r="A5" s="71">
        <v>3</v>
      </c>
      <c r="B5" s="71" t="s">
        <v>168</v>
      </c>
    </row>
    <row r="6" spans="1:5" x14ac:dyDescent="0.45">
      <c r="A6" s="71">
        <v>4</v>
      </c>
      <c r="B6" s="71" t="s">
        <v>169</v>
      </c>
    </row>
    <row r="7" spans="1:5" x14ac:dyDescent="0.45">
      <c r="A7" s="71">
        <v>5</v>
      </c>
      <c r="B7" s="71" t="s">
        <v>170</v>
      </c>
    </row>
    <row r="8" spans="1:5" x14ac:dyDescent="0.45">
      <c r="A8" s="71">
        <v>6</v>
      </c>
      <c r="B8" s="71" t="s">
        <v>171</v>
      </c>
    </row>
    <row r="9" spans="1:5" x14ac:dyDescent="0.45">
      <c r="A9" s="71">
        <v>7</v>
      </c>
      <c r="B9" s="71" t="s">
        <v>172</v>
      </c>
    </row>
    <row r="10" spans="1:5" x14ac:dyDescent="0.45">
      <c r="A10" s="71">
        <v>8</v>
      </c>
      <c r="B10" s="71" t="s">
        <v>173</v>
      </c>
    </row>
    <row r="11" spans="1:5" x14ac:dyDescent="0.45">
      <c r="A11" s="71">
        <v>9</v>
      </c>
      <c r="B11" s="71" t="s">
        <v>174</v>
      </c>
    </row>
    <row r="12" spans="1:5" x14ac:dyDescent="0.45">
      <c r="A12" s="71">
        <v>10</v>
      </c>
      <c r="B12" s="71" t="s">
        <v>175</v>
      </c>
    </row>
    <row r="13" spans="1:5" x14ac:dyDescent="0.45">
      <c r="A13" s="71">
        <v>11</v>
      </c>
      <c r="B13" s="71" t="s">
        <v>176</v>
      </c>
    </row>
    <row r="14" spans="1:5" x14ac:dyDescent="0.45">
      <c r="A14" s="71">
        <v>12</v>
      </c>
      <c r="B14" s="71" t="s">
        <v>177</v>
      </c>
    </row>
    <row r="15" spans="1:5" x14ac:dyDescent="0.45">
      <c r="A15" s="71">
        <v>13</v>
      </c>
      <c r="B15" s="71" t="s">
        <v>178</v>
      </c>
    </row>
    <row r="16" spans="1:5" x14ac:dyDescent="0.45">
      <c r="A16" s="71">
        <v>14</v>
      </c>
      <c r="B16" s="71" t="s">
        <v>179</v>
      </c>
    </row>
    <row r="17" spans="1:5" x14ac:dyDescent="0.45">
      <c r="A17" s="71">
        <v>15</v>
      </c>
      <c r="B17" s="71" t="s">
        <v>180</v>
      </c>
    </row>
    <row r="18" spans="1:5" x14ac:dyDescent="0.45">
      <c r="A18" s="71">
        <v>16</v>
      </c>
      <c r="B18" s="71" t="s">
        <v>181</v>
      </c>
    </row>
    <row r="19" spans="1:5" x14ac:dyDescent="0.45">
      <c r="A19" s="71">
        <v>17</v>
      </c>
      <c r="B19" s="71" t="s">
        <v>182</v>
      </c>
    </row>
    <row r="20" spans="1:5" x14ac:dyDescent="0.45">
      <c r="A20" s="71">
        <v>18</v>
      </c>
      <c r="B20" s="71" t="s">
        <v>183</v>
      </c>
    </row>
    <row r="21" spans="1:5" x14ac:dyDescent="0.45">
      <c r="A21" s="71">
        <v>19</v>
      </c>
      <c r="B21" s="71" t="s">
        <v>184</v>
      </c>
    </row>
    <row r="24" spans="1:5" x14ac:dyDescent="0.45">
      <c r="B24" s="71" t="s">
        <v>185</v>
      </c>
    </row>
    <row r="25" spans="1:5" x14ac:dyDescent="0.45">
      <c r="B25" s="71" t="s">
        <v>186</v>
      </c>
    </row>
    <row r="26" spans="1:5" x14ac:dyDescent="0.45">
      <c r="B26" s="71" t="s">
        <v>187</v>
      </c>
    </row>
    <row r="27" spans="1:5" x14ac:dyDescent="0.45">
      <c r="B27" s="71" t="s">
        <v>188</v>
      </c>
    </row>
    <row r="28" spans="1:5" x14ac:dyDescent="0.45">
      <c r="B28" s="71" t="s">
        <v>189</v>
      </c>
    </row>
    <row r="31" spans="1:5" ht="15.7" thickBot="1" x14ac:dyDescent="0.55000000000000004">
      <c r="A31" s="69" t="s">
        <v>137</v>
      </c>
      <c r="B31" s="70">
        <v>18</v>
      </c>
      <c r="C31" s="62">
        <v>18</v>
      </c>
      <c r="D31" s="71">
        <v>18</v>
      </c>
      <c r="E31" s="71">
        <v>18</v>
      </c>
    </row>
    <row r="32" spans="1:5" ht="15.7" thickTop="1" x14ac:dyDescent="0.5">
      <c r="A32" s="72" t="s">
        <v>164</v>
      </c>
      <c r="B32" s="72" t="s">
        <v>165</v>
      </c>
      <c r="C32" s="62"/>
    </row>
    <row r="33" spans="1:2" x14ac:dyDescent="0.45">
      <c r="A33" s="71">
        <v>1</v>
      </c>
      <c r="B33" s="71" t="s">
        <v>166</v>
      </c>
    </row>
    <row r="34" spans="1:2" x14ac:dyDescent="0.45">
      <c r="A34" s="71">
        <v>2</v>
      </c>
      <c r="B34" s="71" t="s">
        <v>167</v>
      </c>
    </row>
    <row r="35" spans="1:2" x14ac:dyDescent="0.45">
      <c r="A35" s="71">
        <v>3</v>
      </c>
      <c r="B35" s="71" t="s">
        <v>168</v>
      </c>
    </row>
    <row r="36" spans="1:2" x14ac:dyDescent="0.45">
      <c r="A36" s="71">
        <v>4</v>
      </c>
      <c r="B36" s="71" t="s">
        <v>169</v>
      </c>
    </row>
    <row r="37" spans="1:2" x14ac:dyDescent="0.45">
      <c r="A37" s="71">
        <v>5</v>
      </c>
      <c r="B37" s="71" t="s">
        <v>170</v>
      </c>
    </row>
    <row r="38" spans="1:2" x14ac:dyDescent="0.45">
      <c r="A38" s="71">
        <v>6</v>
      </c>
      <c r="B38" s="71" t="s">
        <v>171</v>
      </c>
    </row>
    <row r="39" spans="1:2" x14ac:dyDescent="0.45">
      <c r="A39" s="71">
        <v>7</v>
      </c>
      <c r="B39" s="71" t="s">
        <v>172</v>
      </c>
    </row>
    <row r="40" spans="1:2" x14ac:dyDescent="0.45">
      <c r="A40" s="71">
        <v>8</v>
      </c>
      <c r="B40" s="71" t="s">
        <v>173</v>
      </c>
    </row>
    <row r="41" spans="1:2" x14ac:dyDescent="0.45">
      <c r="A41" s="71">
        <v>9</v>
      </c>
      <c r="B41" s="71" t="s">
        <v>174</v>
      </c>
    </row>
    <row r="42" spans="1:2" x14ac:dyDescent="0.45">
      <c r="A42" s="71">
        <v>10</v>
      </c>
      <c r="B42" s="71" t="s">
        <v>175</v>
      </c>
    </row>
    <row r="43" spans="1:2" x14ac:dyDescent="0.45">
      <c r="A43" s="71">
        <v>11</v>
      </c>
      <c r="B43" s="71" t="s">
        <v>176</v>
      </c>
    </row>
    <row r="44" spans="1:2" x14ac:dyDescent="0.45">
      <c r="A44" s="71">
        <v>12</v>
      </c>
      <c r="B44" s="71" t="s">
        <v>177</v>
      </c>
    </row>
    <row r="45" spans="1:2" x14ac:dyDescent="0.45">
      <c r="A45" s="71">
        <v>13</v>
      </c>
      <c r="B45" s="71" t="s">
        <v>178</v>
      </c>
    </row>
    <row r="46" spans="1:2" x14ac:dyDescent="0.45">
      <c r="A46" s="71">
        <v>14</v>
      </c>
      <c r="B46" s="71" t="s">
        <v>179</v>
      </c>
    </row>
    <row r="47" spans="1:2" x14ac:dyDescent="0.45">
      <c r="A47" s="71">
        <v>15</v>
      </c>
      <c r="B47" s="71" t="s">
        <v>180</v>
      </c>
    </row>
    <row r="48" spans="1:2" x14ac:dyDescent="0.45">
      <c r="A48" s="71">
        <v>16</v>
      </c>
      <c r="B48" s="71" t="s">
        <v>181</v>
      </c>
    </row>
    <row r="49" spans="1:2" x14ac:dyDescent="0.45">
      <c r="A49" s="71">
        <v>17</v>
      </c>
      <c r="B49" s="71" t="s">
        <v>182</v>
      </c>
    </row>
    <row r="50" spans="1:2" x14ac:dyDescent="0.45">
      <c r="A50" s="71">
        <v>18</v>
      </c>
      <c r="B50" s="71" t="s">
        <v>190</v>
      </c>
    </row>
  </sheetData>
  <pageMargins left="0.78740157499999996" right="0.78740157499999996" top="0.984251969" bottom="0.984251969" header="0.4921259845" footer="0.492125984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F9F86-3037-4CCB-8C97-27A5E029745E}">
  <dimension ref="A1:C23"/>
  <sheetViews>
    <sheetView workbookViewId="0">
      <selection activeCell="A2" sqref="A2:G2"/>
    </sheetView>
  </sheetViews>
  <sheetFormatPr baseColWidth="10" defaultColWidth="11.41015625" defaultRowHeight="15.35" x14ac:dyDescent="0.5"/>
  <cols>
    <col min="1" max="1" width="13.1171875" style="45" customWidth="1"/>
    <col min="2" max="2" width="55.1171875" style="45" customWidth="1"/>
    <col min="3" max="16384" width="11.41015625" style="45"/>
  </cols>
  <sheetData>
    <row r="1" spans="1:3" ht="15.7" thickBot="1" x14ac:dyDescent="0.55000000000000004">
      <c r="A1" s="91" t="s">
        <v>235</v>
      </c>
      <c r="B1" s="92">
        <v>21</v>
      </c>
      <c r="C1" s="34">
        <f>MAX($A$3:$A$23)-1</f>
        <v>20</v>
      </c>
    </row>
    <row r="2" spans="1:3" ht="15.7" thickTop="1" x14ac:dyDescent="0.5">
      <c r="A2" s="93" t="s">
        <v>33</v>
      </c>
      <c r="B2" s="93" t="s">
        <v>34</v>
      </c>
      <c r="C2" s="34" t="s">
        <v>35</v>
      </c>
    </row>
    <row r="3" spans="1:3" x14ac:dyDescent="0.5">
      <c r="A3" s="94">
        <v>1</v>
      </c>
      <c r="B3" s="95" t="s">
        <v>240</v>
      </c>
      <c r="C3" s="24"/>
    </row>
    <row r="4" spans="1:3" x14ac:dyDescent="0.5">
      <c r="A4" s="94">
        <v>2</v>
      </c>
      <c r="B4" s="95" t="s">
        <v>241</v>
      </c>
      <c r="C4" s="24" t="s">
        <v>37</v>
      </c>
    </row>
    <row r="5" spans="1:3" x14ac:dyDescent="0.5">
      <c r="A5" s="94">
        <v>3</v>
      </c>
      <c r="B5" s="95" t="s">
        <v>242</v>
      </c>
      <c r="C5" s="24"/>
    </row>
    <row r="6" spans="1:3" x14ac:dyDescent="0.5">
      <c r="A6" s="94">
        <v>4</v>
      </c>
      <c r="B6" s="95" t="s">
        <v>243</v>
      </c>
      <c r="C6" s="24"/>
    </row>
    <row r="7" spans="1:3" x14ac:dyDescent="0.5">
      <c r="A7" s="94">
        <v>5</v>
      </c>
      <c r="B7" s="95" t="s">
        <v>244</v>
      </c>
      <c r="C7" s="24"/>
    </row>
    <row r="8" spans="1:3" x14ac:dyDescent="0.5">
      <c r="A8" s="94">
        <v>6</v>
      </c>
      <c r="B8" s="95" t="s">
        <v>245</v>
      </c>
      <c r="C8" s="24" t="s">
        <v>37</v>
      </c>
    </row>
    <row r="9" spans="1:3" x14ac:dyDescent="0.5">
      <c r="A9" s="94">
        <v>7</v>
      </c>
      <c r="B9" s="95" t="s">
        <v>246</v>
      </c>
      <c r="C9" s="24"/>
    </row>
    <row r="10" spans="1:3" x14ac:dyDescent="0.5">
      <c r="A10" s="94">
        <v>8</v>
      </c>
      <c r="B10" s="95" t="s">
        <v>247</v>
      </c>
      <c r="C10" s="24" t="s">
        <v>37</v>
      </c>
    </row>
    <row r="11" spans="1:3" x14ac:dyDescent="0.5">
      <c r="A11" s="94">
        <v>9</v>
      </c>
      <c r="B11" s="95" t="s">
        <v>248</v>
      </c>
      <c r="C11" s="24"/>
    </row>
    <row r="12" spans="1:3" x14ac:dyDescent="0.5">
      <c r="A12" s="94">
        <v>10</v>
      </c>
      <c r="B12" s="95" t="s">
        <v>249</v>
      </c>
      <c r="C12" s="24"/>
    </row>
    <row r="13" spans="1:3" x14ac:dyDescent="0.5">
      <c r="A13" s="94">
        <v>11</v>
      </c>
      <c r="B13" s="95" t="s">
        <v>250</v>
      </c>
      <c r="C13" s="24"/>
    </row>
    <row r="14" spans="1:3" x14ac:dyDescent="0.5">
      <c r="A14" s="94">
        <v>12</v>
      </c>
      <c r="B14" s="95" t="s">
        <v>251</v>
      </c>
      <c r="C14" s="24"/>
    </row>
    <row r="15" spans="1:3" x14ac:dyDescent="0.5">
      <c r="A15" s="94">
        <v>13</v>
      </c>
      <c r="B15" s="95" t="s">
        <v>252</v>
      </c>
      <c r="C15" s="24"/>
    </row>
    <row r="16" spans="1:3" x14ac:dyDescent="0.5">
      <c r="A16" s="94">
        <v>14</v>
      </c>
      <c r="B16" s="95" t="s">
        <v>253</v>
      </c>
      <c r="C16" s="24"/>
    </row>
    <row r="17" spans="1:3" x14ac:dyDescent="0.5">
      <c r="A17" s="94">
        <v>15</v>
      </c>
      <c r="B17" s="95" t="s">
        <v>254</v>
      </c>
      <c r="C17" s="24"/>
    </row>
    <row r="18" spans="1:3" x14ac:dyDescent="0.5">
      <c r="A18" s="94">
        <v>16</v>
      </c>
      <c r="B18" s="95" t="s">
        <v>255</v>
      </c>
      <c r="C18" s="24"/>
    </row>
    <row r="19" spans="1:3" x14ac:dyDescent="0.5">
      <c r="A19" s="94">
        <v>17</v>
      </c>
      <c r="B19" s="95" t="s">
        <v>262</v>
      </c>
      <c r="C19" s="24"/>
    </row>
    <row r="20" spans="1:3" x14ac:dyDescent="0.5">
      <c r="A20" s="94">
        <v>18</v>
      </c>
      <c r="B20" s="95" t="s">
        <v>256</v>
      </c>
      <c r="C20" s="24"/>
    </row>
    <row r="21" spans="1:3" x14ac:dyDescent="0.5">
      <c r="A21" s="94">
        <v>19</v>
      </c>
      <c r="B21" s="95" t="s">
        <v>263</v>
      </c>
      <c r="C21" s="24"/>
    </row>
    <row r="22" spans="1:3" x14ac:dyDescent="0.5">
      <c r="A22" s="94">
        <v>20</v>
      </c>
      <c r="B22" s="95" t="s">
        <v>6</v>
      </c>
      <c r="C22" s="95"/>
    </row>
    <row r="23" spans="1:3" x14ac:dyDescent="0.5">
      <c r="A23" s="94">
        <v>21</v>
      </c>
      <c r="B23" s="95" t="s">
        <v>257</v>
      </c>
      <c r="C23" s="34"/>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4"/>
  <sheetViews>
    <sheetView workbookViewId="0">
      <selection activeCell="A2" sqref="A2:G2"/>
    </sheetView>
  </sheetViews>
  <sheetFormatPr baseColWidth="10" defaultColWidth="11.41015625" defaultRowHeight="15.35" x14ac:dyDescent="0.5"/>
  <cols>
    <col min="1" max="1" width="16.234375" style="60" customWidth="1"/>
    <col min="2" max="2" width="55.1171875" style="68" customWidth="1"/>
    <col min="3" max="256" width="11.41015625" style="60"/>
    <col min="257" max="257" width="24.41015625" style="60" customWidth="1"/>
    <col min="258" max="258" width="55.1171875" style="60" customWidth="1"/>
    <col min="259" max="512" width="11.41015625" style="60"/>
    <col min="513" max="513" width="24.41015625" style="60" customWidth="1"/>
    <col min="514" max="514" width="55.1171875" style="60" customWidth="1"/>
    <col min="515" max="768" width="11.41015625" style="60"/>
    <col min="769" max="769" width="24.41015625" style="60" customWidth="1"/>
    <col min="770" max="770" width="55.1171875" style="60" customWidth="1"/>
    <col min="771" max="1024" width="11.41015625" style="60"/>
    <col min="1025" max="1025" width="24.41015625" style="60" customWidth="1"/>
    <col min="1026" max="1026" width="55.1171875" style="60" customWidth="1"/>
    <col min="1027" max="1280" width="11.41015625" style="60"/>
    <col min="1281" max="1281" width="24.41015625" style="60" customWidth="1"/>
    <col min="1282" max="1282" width="55.1171875" style="60" customWidth="1"/>
    <col min="1283" max="1536" width="11.41015625" style="60"/>
    <col min="1537" max="1537" width="24.41015625" style="60" customWidth="1"/>
    <col min="1538" max="1538" width="55.1171875" style="60" customWidth="1"/>
    <col min="1539" max="1792" width="11.41015625" style="60"/>
    <col min="1793" max="1793" width="24.41015625" style="60" customWidth="1"/>
    <col min="1794" max="1794" width="55.1171875" style="60" customWidth="1"/>
    <col min="1795" max="2048" width="11.41015625" style="60"/>
    <col min="2049" max="2049" width="24.41015625" style="60" customWidth="1"/>
    <col min="2050" max="2050" width="55.1171875" style="60" customWidth="1"/>
    <col min="2051" max="2304" width="11.41015625" style="60"/>
    <col min="2305" max="2305" width="24.41015625" style="60" customWidth="1"/>
    <col min="2306" max="2306" width="55.1171875" style="60" customWidth="1"/>
    <col min="2307" max="2560" width="11.41015625" style="60"/>
    <col min="2561" max="2561" width="24.41015625" style="60" customWidth="1"/>
    <col min="2562" max="2562" width="55.1171875" style="60" customWidth="1"/>
    <col min="2563" max="2816" width="11.41015625" style="60"/>
    <col min="2817" max="2817" width="24.41015625" style="60" customWidth="1"/>
    <col min="2818" max="2818" width="55.1171875" style="60" customWidth="1"/>
    <col min="2819" max="3072" width="11.41015625" style="60"/>
    <col min="3073" max="3073" width="24.41015625" style="60" customWidth="1"/>
    <col min="3074" max="3074" width="55.1171875" style="60" customWidth="1"/>
    <col min="3075" max="3328" width="11.41015625" style="60"/>
    <col min="3329" max="3329" width="24.41015625" style="60" customWidth="1"/>
    <col min="3330" max="3330" width="55.1171875" style="60" customWidth="1"/>
    <col min="3331" max="3584" width="11.41015625" style="60"/>
    <col min="3585" max="3585" width="24.41015625" style="60" customWidth="1"/>
    <col min="3586" max="3586" width="55.1171875" style="60" customWidth="1"/>
    <col min="3587" max="3840" width="11.41015625" style="60"/>
    <col min="3841" max="3841" width="24.41015625" style="60" customWidth="1"/>
    <col min="3842" max="3842" width="55.1171875" style="60" customWidth="1"/>
    <col min="3843" max="4096" width="11.41015625" style="60"/>
    <col min="4097" max="4097" width="24.41015625" style="60" customWidth="1"/>
    <col min="4098" max="4098" width="55.1171875" style="60" customWidth="1"/>
    <col min="4099" max="4352" width="11.41015625" style="60"/>
    <col min="4353" max="4353" width="24.41015625" style="60" customWidth="1"/>
    <col min="4354" max="4354" width="55.1171875" style="60" customWidth="1"/>
    <col min="4355" max="4608" width="11.41015625" style="60"/>
    <col min="4609" max="4609" width="24.41015625" style="60" customWidth="1"/>
    <col min="4610" max="4610" width="55.1171875" style="60" customWidth="1"/>
    <col min="4611" max="4864" width="11.41015625" style="60"/>
    <col min="4865" max="4865" width="24.41015625" style="60" customWidth="1"/>
    <col min="4866" max="4866" width="55.1171875" style="60" customWidth="1"/>
    <col min="4867" max="5120" width="11.41015625" style="60"/>
    <col min="5121" max="5121" width="24.41015625" style="60" customWidth="1"/>
    <col min="5122" max="5122" width="55.1171875" style="60" customWidth="1"/>
    <col min="5123" max="5376" width="11.41015625" style="60"/>
    <col min="5377" max="5377" width="24.41015625" style="60" customWidth="1"/>
    <col min="5378" max="5378" width="55.1171875" style="60" customWidth="1"/>
    <col min="5379" max="5632" width="11.41015625" style="60"/>
    <col min="5633" max="5633" width="24.41015625" style="60" customWidth="1"/>
    <col min="5634" max="5634" width="55.1171875" style="60" customWidth="1"/>
    <col min="5635" max="5888" width="11.41015625" style="60"/>
    <col min="5889" max="5889" width="24.41015625" style="60" customWidth="1"/>
    <col min="5890" max="5890" width="55.1171875" style="60" customWidth="1"/>
    <col min="5891" max="6144" width="11.41015625" style="60"/>
    <col min="6145" max="6145" width="24.41015625" style="60" customWidth="1"/>
    <col min="6146" max="6146" width="55.1171875" style="60" customWidth="1"/>
    <col min="6147" max="6400" width="11.41015625" style="60"/>
    <col min="6401" max="6401" width="24.41015625" style="60" customWidth="1"/>
    <col min="6402" max="6402" width="55.1171875" style="60" customWidth="1"/>
    <col min="6403" max="6656" width="11.41015625" style="60"/>
    <col min="6657" max="6657" width="24.41015625" style="60" customWidth="1"/>
    <col min="6658" max="6658" width="55.1171875" style="60" customWidth="1"/>
    <col min="6659" max="6912" width="11.41015625" style="60"/>
    <col min="6913" max="6913" width="24.41015625" style="60" customWidth="1"/>
    <col min="6914" max="6914" width="55.1171875" style="60" customWidth="1"/>
    <col min="6915" max="7168" width="11.41015625" style="60"/>
    <col min="7169" max="7169" width="24.41015625" style="60" customWidth="1"/>
    <col min="7170" max="7170" width="55.1171875" style="60" customWidth="1"/>
    <col min="7171" max="7424" width="11.41015625" style="60"/>
    <col min="7425" max="7425" width="24.41015625" style="60" customWidth="1"/>
    <col min="7426" max="7426" width="55.1171875" style="60" customWidth="1"/>
    <col min="7427" max="7680" width="11.41015625" style="60"/>
    <col min="7681" max="7681" width="24.41015625" style="60" customWidth="1"/>
    <col min="7682" max="7682" width="55.1171875" style="60" customWidth="1"/>
    <col min="7683" max="7936" width="11.41015625" style="60"/>
    <col min="7937" max="7937" width="24.41015625" style="60" customWidth="1"/>
    <col min="7938" max="7938" width="55.1171875" style="60" customWidth="1"/>
    <col min="7939" max="8192" width="11.41015625" style="60"/>
    <col min="8193" max="8193" width="24.41015625" style="60" customWidth="1"/>
    <col min="8194" max="8194" width="55.1171875" style="60" customWidth="1"/>
    <col min="8195" max="8448" width="11.41015625" style="60"/>
    <col min="8449" max="8449" width="24.41015625" style="60" customWidth="1"/>
    <col min="8450" max="8450" width="55.1171875" style="60" customWidth="1"/>
    <col min="8451" max="8704" width="11.41015625" style="60"/>
    <col min="8705" max="8705" width="24.41015625" style="60" customWidth="1"/>
    <col min="8706" max="8706" width="55.1171875" style="60" customWidth="1"/>
    <col min="8707" max="8960" width="11.41015625" style="60"/>
    <col min="8961" max="8961" width="24.41015625" style="60" customWidth="1"/>
    <col min="8962" max="8962" width="55.1171875" style="60" customWidth="1"/>
    <col min="8963" max="9216" width="11.41015625" style="60"/>
    <col min="9217" max="9217" width="24.41015625" style="60" customWidth="1"/>
    <col min="9218" max="9218" width="55.1171875" style="60" customWidth="1"/>
    <col min="9219" max="9472" width="11.41015625" style="60"/>
    <col min="9473" max="9473" width="24.41015625" style="60" customWidth="1"/>
    <col min="9474" max="9474" width="55.1171875" style="60" customWidth="1"/>
    <col min="9475" max="9728" width="11.41015625" style="60"/>
    <col min="9729" max="9729" width="24.41015625" style="60" customWidth="1"/>
    <col min="9730" max="9730" width="55.1171875" style="60" customWidth="1"/>
    <col min="9731" max="9984" width="11.41015625" style="60"/>
    <col min="9985" max="9985" width="24.41015625" style="60" customWidth="1"/>
    <col min="9986" max="9986" width="55.1171875" style="60" customWidth="1"/>
    <col min="9987" max="10240" width="11.41015625" style="60"/>
    <col min="10241" max="10241" width="24.41015625" style="60" customWidth="1"/>
    <col min="10242" max="10242" width="55.1171875" style="60" customWidth="1"/>
    <col min="10243" max="10496" width="11.41015625" style="60"/>
    <col min="10497" max="10497" width="24.41015625" style="60" customWidth="1"/>
    <col min="10498" max="10498" width="55.1171875" style="60" customWidth="1"/>
    <col min="10499" max="10752" width="11.41015625" style="60"/>
    <col min="10753" max="10753" width="24.41015625" style="60" customWidth="1"/>
    <col min="10754" max="10754" width="55.1171875" style="60" customWidth="1"/>
    <col min="10755" max="11008" width="11.41015625" style="60"/>
    <col min="11009" max="11009" width="24.41015625" style="60" customWidth="1"/>
    <col min="11010" max="11010" width="55.1171875" style="60" customWidth="1"/>
    <col min="11011" max="11264" width="11.41015625" style="60"/>
    <col min="11265" max="11265" width="24.41015625" style="60" customWidth="1"/>
    <col min="11266" max="11266" width="55.1171875" style="60" customWidth="1"/>
    <col min="11267" max="11520" width="11.41015625" style="60"/>
    <col min="11521" max="11521" width="24.41015625" style="60" customWidth="1"/>
    <col min="11522" max="11522" width="55.1171875" style="60" customWidth="1"/>
    <col min="11523" max="11776" width="11.41015625" style="60"/>
    <col min="11777" max="11777" width="24.41015625" style="60" customWidth="1"/>
    <col min="11778" max="11778" width="55.1171875" style="60" customWidth="1"/>
    <col min="11779" max="12032" width="11.41015625" style="60"/>
    <col min="12033" max="12033" width="24.41015625" style="60" customWidth="1"/>
    <col min="12034" max="12034" width="55.1171875" style="60" customWidth="1"/>
    <col min="12035" max="12288" width="11.41015625" style="60"/>
    <col min="12289" max="12289" width="24.41015625" style="60" customWidth="1"/>
    <col min="12290" max="12290" width="55.1171875" style="60" customWidth="1"/>
    <col min="12291" max="12544" width="11.41015625" style="60"/>
    <col min="12545" max="12545" width="24.41015625" style="60" customWidth="1"/>
    <col min="12546" max="12546" width="55.1171875" style="60" customWidth="1"/>
    <col min="12547" max="12800" width="11.41015625" style="60"/>
    <col min="12801" max="12801" width="24.41015625" style="60" customWidth="1"/>
    <col min="12802" max="12802" width="55.1171875" style="60" customWidth="1"/>
    <col min="12803" max="13056" width="11.41015625" style="60"/>
    <col min="13057" max="13057" width="24.41015625" style="60" customWidth="1"/>
    <col min="13058" max="13058" width="55.1171875" style="60" customWidth="1"/>
    <col min="13059" max="13312" width="11.41015625" style="60"/>
    <col min="13313" max="13313" width="24.41015625" style="60" customWidth="1"/>
    <col min="13314" max="13314" width="55.1171875" style="60" customWidth="1"/>
    <col min="13315" max="13568" width="11.41015625" style="60"/>
    <col min="13569" max="13569" width="24.41015625" style="60" customWidth="1"/>
    <col min="13570" max="13570" width="55.1171875" style="60" customWidth="1"/>
    <col min="13571" max="13824" width="11.41015625" style="60"/>
    <col min="13825" max="13825" width="24.41015625" style="60" customWidth="1"/>
    <col min="13826" max="13826" width="55.1171875" style="60" customWidth="1"/>
    <col min="13827" max="14080" width="11.41015625" style="60"/>
    <col min="14081" max="14081" width="24.41015625" style="60" customWidth="1"/>
    <col min="14082" max="14082" width="55.1171875" style="60" customWidth="1"/>
    <col min="14083" max="14336" width="11.41015625" style="60"/>
    <col min="14337" max="14337" width="24.41015625" style="60" customWidth="1"/>
    <col min="14338" max="14338" width="55.1171875" style="60" customWidth="1"/>
    <col min="14339" max="14592" width="11.41015625" style="60"/>
    <col min="14593" max="14593" width="24.41015625" style="60" customWidth="1"/>
    <col min="14594" max="14594" width="55.1171875" style="60" customWidth="1"/>
    <col min="14595" max="14848" width="11.41015625" style="60"/>
    <col min="14849" max="14849" width="24.41015625" style="60" customWidth="1"/>
    <col min="14850" max="14850" width="55.1171875" style="60" customWidth="1"/>
    <col min="14851" max="15104" width="11.41015625" style="60"/>
    <col min="15105" max="15105" width="24.41015625" style="60" customWidth="1"/>
    <col min="15106" max="15106" width="55.1171875" style="60" customWidth="1"/>
    <col min="15107" max="15360" width="11.41015625" style="60"/>
    <col min="15361" max="15361" width="24.41015625" style="60" customWidth="1"/>
    <col min="15362" max="15362" width="55.1171875" style="60" customWidth="1"/>
    <col min="15363" max="15616" width="11.41015625" style="60"/>
    <col min="15617" max="15617" width="24.41015625" style="60" customWidth="1"/>
    <col min="15618" max="15618" width="55.1171875" style="60" customWidth="1"/>
    <col min="15619" max="15872" width="11.41015625" style="60"/>
    <col min="15873" max="15873" width="24.41015625" style="60" customWidth="1"/>
    <col min="15874" max="15874" width="55.1171875" style="60" customWidth="1"/>
    <col min="15875" max="16128" width="11.41015625" style="60"/>
    <col min="16129" max="16129" width="24.41015625" style="60" customWidth="1"/>
    <col min="16130" max="16130" width="55.1171875" style="60" customWidth="1"/>
    <col min="16131" max="16384" width="11.41015625" style="60"/>
  </cols>
  <sheetData>
    <row r="1" spans="1:7" ht="15.7" thickBot="1" x14ac:dyDescent="0.55000000000000004">
      <c r="A1" s="69" t="s">
        <v>219</v>
      </c>
      <c r="B1" s="61"/>
      <c r="C1" s="60">
        <f>MAX($A$3:$A$24)-1</f>
        <v>21</v>
      </c>
      <c r="D1" s="60" t="s">
        <v>129</v>
      </c>
      <c r="E1" s="60" t="s">
        <v>191</v>
      </c>
      <c r="F1" s="60" t="s">
        <v>130</v>
      </c>
    </row>
    <row r="2" spans="1:7" ht="15.7" thickTop="1" x14ac:dyDescent="0.45">
      <c r="A2" s="75"/>
      <c r="B2" s="76" t="s">
        <v>34</v>
      </c>
      <c r="C2" s="60" t="s">
        <v>36</v>
      </c>
      <c r="D2" s="60">
        <v>22</v>
      </c>
      <c r="E2" s="60">
        <v>22</v>
      </c>
      <c r="F2" s="60">
        <v>22</v>
      </c>
    </row>
    <row r="3" spans="1:7" ht="14" x14ac:dyDescent="0.45">
      <c r="A3" s="66">
        <v>1</v>
      </c>
      <c r="B3" s="74" t="s">
        <v>194</v>
      </c>
      <c r="C3" s="77"/>
      <c r="D3" s="78"/>
      <c r="G3" s="97"/>
    </row>
    <row r="4" spans="1:7" ht="14" x14ac:dyDescent="0.45">
      <c r="A4" s="66">
        <v>2</v>
      </c>
      <c r="B4" s="74" t="s">
        <v>195</v>
      </c>
      <c r="C4" s="66" t="s">
        <v>37</v>
      </c>
      <c r="D4" s="78"/>
      <c r="G4" s="97"/>
    </row>
    <row r="5" spans="1:7" ht="14" x14ac:dyDescent="0.45">
      <c r="A5" s="66">
        <v>3</v>
      </c>
      <c r="B5" s="74" t="s">
        <v>258</v>
      </c>
      <c r="C5" s="66"/>
      <c r="D5" s="78"/>
      <c r="G5" s="97"/>
    </row>
    <row r="6" spans="1:7" ht="25.35" x14ac:dyDescent="0.45">
      <c r="A6" s="66">
        <v>4</v>
      </c>
      <c r="B6" s="74" t="s">
        <v>259</v>
      </c>
      <c r="C6" s="66" t="s">
        <v>37</v>
      </c>
      <c r="D6" s="78"/>
      <c r="G6" s="97"/>
    </row>
    <row r="7" spans="1:7" ht="14" x14ac:dyDescent="0.45">
      <c r="A7" s="66">
        <v>5</v>
      </c>
      <c r="B7" s="97" t="s">
        <v>196</v>
      </c>
      <c r="C7" s="66"/>
      <c r="D7" s="78"/>
      <c r="G7" s="97"/>
    </row>
    <row r="8" spans="1:7" ht="14" x14ac:dyDescent="0.45">
      <c r="A8" s="66">
        <v>6</v>
      </c>
      <c r="B8" s="97" t="s">
        <v>197</v>
      </c>
      <c r="C8" s="66"/>
      <c r="D8" s="78"/>
      <c r="G8" s="97"/>
    </row>
    <row r="9" spans="1:7" ht="14" x14ac:dyDescent="0.45">
      <c r="A9" s="66">
        <v>7</v>
      </c>
      <c r="B9" s="97" t="s">
        <v>198</v>
      </c>
      <c r="C9" s="66"/>
      <c r="D9" s="78"/>
      <c r="G9" s="97"/>
    </row>
    <row r="10" spans="1:7" ht="14" x14ac:dyDescent="0.45">
      <c r="A10" s="66">
        <v>8</v>
      </c>
      <c r="B10" s="74" t="s">
        <v>199</v>
      </c>
      <c r="C10" s="66"/>
      <c r="D10" s="78"/>
      <c r="G10" s="97"/>
    </row>
    <row r="11" spans="1:7" ht="14" x14ac:dyDescent="0.45">
      <c r="A11" s="66">
        <v>9</v>
      </c>
      <c r="B11" s="74" t="s">
        <v>200</v>
      </c>
      <c r="C11" s="66"/>
      <c r="D11" s="78"/>
      <c r="G11" s="97"/>
    </row>
    <row r="12" spans="1:7" ht="14" x14ac:dyDescent="0.45">
      <c r="A12" s="66">
        <v>10</v>
      </c>
      <c r="B12" s="74" t="s">
        <v>201</v>
      </c>
      <c r="C12" s="66"/>
      <c r="D12" s="78"/>
      <c r="G12" s="97"/>
    </row>
    <row r="13" spans="1:7" ht="14" x14ac:dyDescent="0.45">
      <c r="A13" s="66">
        <v>11</v>
      </c>
      <c r="B13" s="74" t="s">
        <v>202</v>
      </c>
      <c r="C13" s="66"/>
      <c r="D13" s="78"/>
      <c r="G13" s="97"/>
    </row>
    <row r="14" spans="1:7" ht="14" x14ac:dyDescent="0.45">
      <c r="A14" s="73">
        <v>12</v>
      </c>
      <c r="B14" s="74" t="s">
        <v>203</v>
      </c>
      <c r="C14" s="66"/>
      <c r="D14" s="78"/>
      <c r="G14" s="97"/>
    </row>
    <row r="15" spans="1:7" ht="25.35" x14ac:dyDescent="0.45">
      <c r="A15" s="73">
        <v>13</v>
      </c>
      <c r="B15" s="74" t="s">
        <v>204</v>
      </c>
      <c r="C15" s="66"/>
      <c r="D15" s="78"/>
      <c r="G15" s="97"/>
    </row>
    <row r="16" spans="1:7" ht="14" x14ac:dyDescent="0.45">
      <c r="A16" s="73">
        <v>14</v>
      </c>
      <c r="B16" s="74" t="s">
        <v>205</v>
      </c>
      <c r="C16" s="66"/>
      <c r="D16" s="78"/>
      <c r="G16" s="97"/>
    </row>
    <row r="17" spans="1:7" ht="14" x14ac:dyDescent="0.45">
      <c r="A17" s="66">
        <v>15</v>
      </c>
      <c r="B17" s="74" t="s">
        <v>226</v>
      </c>
      <c r="C17" s="66"/>
      <c r="D17" s="78"/>
      <c r="G17" s="97"/>
    </row>
    <row r="18" spans="1:7" ht="14" x14ac:dyDescent="0.45">
      <c r="A18" s="66">
        <v>16</v>
      </c>
      <c r="B18" s="97" t="s">
        <v>225</v>
      </c>
      <c r="C18" s="66"/>
      <c r="D18" s="78"/>
      <c r="G18" s="97"/>
    </row>
    <row r="19" spans="1:7" ht="14" x14ac:dyDescent="0.45">
      <c r="A19" s="73">
        <v>17</v>
      </c>
      <c r="B19" s="97" t="s">
        <v>268</v>
      </c>
      <c r="C19" s="66"/>
      <c r="D19" s="78"/>
      <c r="G19" s="97"/>
    </row>
    <row r="20" spans="1:7" ht="14" x14ac:dyDescent="0.45">
      <c r="A20" s="73">
        <v>18</v>
      </c>
      <c r="B20" s="97" t="s">
        <v>270</v>
      </c>
      <c r="C20" s="66"/>
      <c r="D20" s="78"/>
      <c r="G20" s="97"/>
    </row>
    <row r="21" spans="1:7" ht="14" x14ac:dyDescent="0.45">
      <c r="A21" s="73">
        <v>19</v>
      </c>
      <c r="B21" s="97" t="s">
        <v>271</v>
      </c>
      <c r="C21" s="66"/>
      <c r="D21" s="78"/>
      <c r="G21" s="97"/>
    </row>
    <row r="22" spans="1:7" ht="14" x14ac:dyDescent="0.45">
      <c r="A22" s="66">
        <v>20</v>
      </c>
      <c r="B22" s="97" t="s">
        <v>269</v>
      </c>
      <c r="C22" s="66"/>
      <c r="D22" s="78"/>
      <c r="G22" s="97"/>
    </row>
    <row r="23" spans="1:7" x14ac:dyDescent="0.5">
      <c r="A23" s="66">
        <v>21</v>
      </c>
      <c r="B23" s="65" t="s">
        <v>6</v>
      </c>
      <c r="C23" s="67"/>
      <c r="D23" s="62"/>
    </row>
    <row r="24" spans="1:7" x14ac:dyDescent="0.5">
      <c r="A24" s="73">
        <v>22</v>
      </c>
      <c r="B24" s="96" t="s">
        <v>257</v>
      </c>
      <c r="C24" s="62"/>
      <c r="D24" s="62"/>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372D-4C01-402E-A7A7-7C27B6844AA7}">
  <dimension ref="A1:C9"/>
  <sheetViews>
    <sheetView workbookViewId="0">
      <selection activeCell="A2" sqref="A2"/>
    </sheetView>
  </sheetViews>
  <sheetFormatPr baseColWidth="10" defaultColWidth="11.3515625" defaultRowHeight="12.7" x14ac:dyDescent="0.4"/>
  <cols>
    <col min="1" max="1" width="17.3515625" style="54" bestFit="1" customWidth="1"/>
    <col min="2" max="2" width="55.1171875" style="54" customWidth="1"/>
    <col min="3" max="16384" width="11.3515625" style="54"/>
  </cols>
  <sheetData>
    <row r="1" spans="1:3" ht="13" thickBot="1" x14ac:dyDescent="0.45">
      <c r="A1" s="121" t="s">
        <v>289</v>
      </c>
      <c r="B1" s="122">
        <v>7</v>
      </c>
      <c r="C1" s="122">
        <f>MAX($A$3:$A$9)-1</f>
        <v>6</v>
      </c>
    </row>
    <row r="2" spans="1:3" ht="13" thickTop="1" x14ac:dyDescent="0.4">
      <c r="A2" s="123" t="s">
        <v>33</v>
      </c>
      <c r="B2" s="123" t="s">
        <v>34</v>
      </c>
      <c r="C2" s="54" t="s">
        <v>290</v>
      </c>
    </row>
    <row r="3" spans="1:3" x14ac:dyDescent="0.4">
      <c r="A3" s="38">
        <v>1</v>
      </c>
      <c r="B3" s="125" t="s">
        <v>297</v>
      </c>
      <c r="C3" s="124"/>
    </row>
    <row r="4" spans="1:3" x14ac:dyDescent="0.4">
      <c r="A4" s="38">
        <v>2</v>
      </c>
      <c r="B4" s="125" t="s">
        <v>291</v>
      </c>
      <c r="C4" s="124"/>
    </row>
    <row r="5" spans="1:3" x14ac:dyDescent="0.4">
      <c r="A5" s="38">
        <v>3</v>
      </c>
      <c r="B5" s="125" t="s">
        <v>292</v>
      </c>
      <c r="C5" s="24"/>
    </row>
    <row r="6" spans="1:3" x14ac:dyDescent="0.4">
      <c r="A6" s="38">
        <v>4</v>
      </c>
      <c r="B6" s="125" t="s">
        <v>293</v>
      </c>
      <c r="C6" s="24"/>
    </row>
    <row r="7" spans="1:3" ht="14.35" x14ac:dyDescent="0.4">
      <c r="A7" s="38">
        <v>5</v>
      </c>
      <c r="B7" s="125" t="s">
        <v>294</v>
      </c>
      <c r="C7" s="24"/>
    </row>
    <row r="8" spans="1:3" x14ac:dyDescent="0.4">
      <c r="A8" s="38">
        <v>6</v>
      </c>
      <c r="B8" s="125" t="s">
        <v>295</v>
      </c>
      <c r="C8" s="50"/>
    </row>
    <row r="9" spans="1:3" x14ac:dyDescent="0.4">
      <c r="A9" s="38">
        <v>7</v>
      </c>
      <c r="B9" s="125" t="s">
        <v>296</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0"/>
  <sheetViews>
    <sheetView workbookViewId="0">
      <selection activeCell="A2" sqref="A2:G2"/>
    </sheetView>
  </sheetViews>
  <sheetFormatPr baseColWidth="10" defaultColWidth="11.41015625" defaultRowHeight="15.35" x14ac:dyDescent="0.5"/>
  <cols>
    <col min="1" max="1" width="13.1171875" style="62" customWidth="1"/>
    <col min="2" max="2" width="55.1171875" style="60" customWidth="1"/>
    <col min="3" max="256" width="11.41015625" style="62"/>
    <col min="257" max="257" width="13.1171875" style="62" customWidth="1"/>
    <col min="258" max="258" width="55.1171875" style="62" customWidth="1"/>
    <col min="259" max="512" width="11.41015625" style="62"/>
    <col min="513" max="513" width="13.1171875" style="62" customWidth="1"/>
    <col min="514" max="514" width="55.1171875" style="62" customWidth="1"/>
    <col min="515" max="768" width="11.41015625" style="62"/>
    <col min="769" max="769" width="13.1171875" style="62" customWidth="1"/>
    <col min="770" max="770" width="55.1171875" style="62" customWidth="1"/>
    <col min="771" max="1024" width="11.41015625" style="62"/>
    <col min="1025" max="1025" width="13.1171875" style="62" customWidth="1"/>
    <col min="1026" max="1026" width="55.1171875" style="62" customWidth="1"/>
    <col min="1027" max="1280" width="11.41015625" style="62"/>
    <col min="1281" max="1281" width="13.1171875" style="62" customWidth="1"/>
    <col min="1282" max="1282" width="55.1171875" style="62" customWidth="1"/>
    <col min="1283" max="1536" width="11.41015625" style="62"/>
    <col min="1537" max="1537" width="13.1171875" style="62" customWidth="1"/>
    <col min="1538" max="1538" width="55.1171875" style="62" customWidth="1"/>
    <col min="1539" max="1792" width="11.41015625" style="62"/>
    <col min="1793" max="1793" width="13.1171875" style="62" customWidth="1"/>
    <col min="1794" max="1794" width="55.1171875" style="62" customWidth="1"/>
    <col min="1795" max="2048" width="11.41015625" style="62"/>
    <col min="2049" max="2049" width="13.1171875" style="62" customWidth="1"/>
    <col min="2050" max="2050" width="55.1171875" style="62" customWidth="1"/>
    <col min="2051" max="2304" width="11.41015625" style="62"/>
    <col min="2305" max="2305" width="13.1171875" style="62" customWidth="1"/>
    <col min="2306" max="2306" width="55.1171875" style="62" customWidth="1"/>
    <col min="2307" max="2560" width="11.41015625" style="62"/>
    <col min="2561" max="2561" width="13.1171875" style="62" customWidth="1"/>
    <col min="2562" max="2562" width="55.1171875" style="62" customWidth="1"/>
    <col min="2563" max="2816" width="11.41015625" style="62"/>
    <col min="2817" max="2817" width="13.1171875" style="62" customWidth="1"/>
    <col min="2818" max="2818" width="55.1171875" style="62" customWidth="1"/>
    <col min="2819" max="3072" width="11.41015625" style="62"/>
    <col min="3073" max="3073" width="13.1171875" style="62" customWidth="1"/>
    <col min="3074" max="3074" width="55.1171875" style="62" customWidth="1"/>
    <col min="3075" max="3328" width="11.41015625" style="62"/>
    <col min="3329" max="3329" width="13.1171875" style="62" customWidth="1"/>
    <col min="3330" max="3330" width="55.1171875" style="62" customWidth="1"/>
    <col min="3331" max="3584" width="11.41015625" style="62"/>
    <col min="3585" max="3585" width="13.1171875" style="62" customWidth="1"/>
    <col min="3586" max="3586" width="55.1171875" style="62" customWidth="1"/>
    <col min="3587" max="3840" width="11.41015625" style="62"/>
    <col min="3841" max="3841" width="13.1171875" style="62" customWidth="1"/>
    <col min="3842" max="3842" width="55.1171875" style="62" customWidth="1"/>
    <col min="3843" max="4096" width="11.41015625" style="62"/>
    <col min="4097" max="4097" width="13.1171875" style="62" customWidth="1"/>
    <col min="4098" max="4098" width="55.1171875" style="62" customWidth="1"/>
    <col min="4099" max="4352" width="11.41015625" style="62"/>
    <col min="4353" max="4353" width="13.1171875" style="62" customWidth="1"/>
    <col min="4354" max="4354" width="55.1171875" style="62" customWidth="1"/>
    <col min="4355" max="4608" width="11.41015625" style="62"/>
    <col min="4609" max="4609" width="13.1171875" style="62" customWidth="1"/>
    <col min="4610" max="4610" width="55.1171875" style="62" customWidth="1"/>
    <col min="4611" max="4864" width="11.41015625" style="62"/>
    <col min="4865" max="4865" width="13.1171875" style="62" customWidth="1"/>
    <col min="4866" max="4866" width="55.1171875" style="62" customWidth="1"/>
    <col min="4867" max="5120" width="11.41015625" style="62"/>
    <col min="5121" max="5121" width="13.1171875" style="62" customWidth="1"/>
    <col min="5122" max="5122" width="55.1171875" style="62" customWidth="1"/>
    <col min="5123" max="5376" width="11.41015625" style="62"/>
    <col min="5377" max="5377" width="13.1171875" style="62" customWidth="1"/>
    <col min="5378" max="5378" width="55.1171875" style="62" customWidth="1"/>
    <col min="5379" max="5632" width="11.41015625" style="62"/>
    <col min="5633" max="5633" width="13.1171875" style="62" customWidth="1"/>
    <col min="5634" max="5634" width="55.1171875" style="62" customWidth="1"/>
    <col min="5635" max="5888" width="11.41015625" style="62"/>
    <col min="5889" max="5889" width="13.1171875" style="62" customWidth="1"/>
    <col min="5890" max="5890" width="55.1171875" style="62" customWidth="1"/>
    <col min="5891" max="6144" width="11.41015625" style="62"/>
    <col min="6145" max="6145" width="13.1171875" style="62" customWidth="1"/>
    <col min="6146" max="6146" width="55.1171875" style="62" customWidth="1"/>
    <col min="6147" max="6400" width="11.41015625" style="62"/>
    <col min="6401" max="6401" width="13.1171875" style="62" customWidth="1"/>
    <col min="6402" max="6402" width="55.1171875" style="62" customWidth="1"/>
    <col min="6403" max="6656" width="11.41015625" style="62"/>
    <col min="6657" max="6657" width="13.1171875" style="62" customWidth="1"/>
    <col min="6658" max="6658" width="55.1171875" style="62" customWidth="1"/>
    <col min="6659" max="6912" width="11.41015625" style="62"/>
    <col min="6913" max="6913" width="13.1171875" style="62" customWidth="1"/>
    <col min="6914" max="6914" width="55.1171875" style="62" customWidth="1"/>
    <col min="6915" max="7168" width="11.41015625" style="62"/>
    <col min="7169" max="7169" width="13.1171875" style="62" customWidth="1"/>
    <col min="7170" max="7170" width="55.1171875" style="62" customWidth="1"/>
    <col min="7171" max="7424" width="11.41015625" style="62"/>
    <col min="7425" max="7425" width="13.1171875" style="62" customWidth="1"/>
    <col min="7426" max="7426" width="55.1171875" style="62" customWidth="1"/>
    <col min="7427" max="7680" width="11.41015625" style="62"/>
    <col min="7681" max="7681" width="13.1171875" style="62" customWidth="1"/>
    <col min="7682" max="7682" width="55.1171875" style="62" customWidth="1"/>
    <col min="7683" max="7936" width="11.41015625" style="62"/>
    <col min="7937" max="7937" width="13.1171875" style="62" customWidth="1"/>
    <col min="7938" max="7938" width="55.1171875" style="62" customWidth="1"/>
    <col min="7939" max="8192" width="11.41015625" style="62"/>
    <col min="8193" max="8193" width="13.1171875" style="62" customWidth="1"/>
    <col min="8194" max="8194" width="55.1171875" style="62" customWidth="1"/>
    <col min="8195" max="8448" width="11.41015625" style="62"/>
    <col min="8449" max="8449" width="13.1171875" style="62" customWidth="1"/>
    <col min="8450" max="8450" width="55.1171875" style="62" customWidth="1"/>
    <col min="8451" max="8704" width="11.41015625" style="62"/>
    <col min="8705" max="8705" width="13.1171875" style="62" customWidth="1"/>
    <col min="8706" max="8706" width="55.1171875" style="62" customWidth="1"/>
    <col min="8707" max="8960" width="11.41015625" style="62"/>
    <col min="8961" max="8961" width="13.1171875" style="62" customWidth="1"/>
    <col min="8962" max="8962" width="55.1171875" style="62" customWidth="1"/>
    <col min="8963" max="9216" width="11.41015625" style="62"/>
    <col min="9217" max="9217" width="13.1171875" style="62" customWidth="1"/>
    <col min="9218" max="9218" width="55.1171875" style="62" customWidth="1"/>
    <col min="9219" max="9472" width="11.41015625" style="62"/>
    <col min="9473" max="9473" width="13.1171875" style="62" customWidth="1"/>
    <col min="9474" max="9474" width="55.1171875" style="62" customWidth="1"/>
    <col min="9475" max="9728" width="11.41015625" style="62"/>
    <col min="9729" max="9729" width="13.1171875" style="62" customWidth="1"/>
    <col min="9730" max="9730" width="55.1171875" style="62" customWidth="1"/>
    <col min="9731" max="9984" width="11.41015625" style="62"/>
    <col min="9985" max="9985" width="13.1171875" style="62" customWidth="1"/>
    <col min="9986" max="9986" width="55.1171875" style="62" customWidth="1"/>
    <col min="9987" max="10240" width="11.41015625" style="62"/>
    <col min="10241" max="10241" width="13.1171875" style="62" customWidth="1"/>
    <col min="10242" max="10242" width="55.1171875" style="62" customWidth="1"/>
    <col min="10243" max="10496" width="11.41015625" style="62"/>
    <col min="10497" max="10497" width="13.1171875" style="62" customWidth="1"/>
    <col min="10498" max="10498" width="55.1171875" style="62" customWidth="1"/>
    <col min="10499" max="10752" width="11.41015625" style="62"/>
    <col min="10753" max="10753" width="13.1171875" style="62" customWidth="1"/>
    <col min="10754" max="10754" width="55.1171875" style="62" customWidth="1"/>
    <col min="10755" max="11008" width="11.41015625" style="62"/>
    <col min="11009" max="11009" width="13.1171875" style="62" customWidth="1"/>
    <col min="11010" max="11010" width="55.1171875" style="62" customWidth="1"/>
    <col min="11011" max="11264" width="11.41015625" style="62"/>
    <col min="11265" max="11265" width="13.1171875" style="62" customWidth="1"/>
    <col min="11266" max="11266" width="55.1171875" style="62" customWidth="1"/>
    <col min="11267" max="11520" width="11.41015625" style="62"/>
    <col min="11521" max="11521" width="13.1171875" style="62" customWidth="1"/>
    <col min="11522" max="11522" width="55.1171875" style="62" customWidth="1"/>
    <col min="11523" max="11776" width="11.41015625" style="62"/>
    <col min="11777" max="11777" width="13.1171875" style="62" customWidth="1"/>
    <col min="11778" max="11778" width="55.1171875" style="62" customWidth="1"/>
    <col min="11779" max="12032" width="11.41015625" style="62"/>
    <col min="12033" max="12033" width="13.1171875" style="62" customWidth="1"/>
    <col min="12034" max="12034" width="55.1171875" style="62" customWidth="1"/>
    <col min="12035" max="12288" width="11.41015625" style="62"/>
    <col min="12289" max="12289" width="13.1171875" style="62" customWidth="1"/>
    <col min="12290" max="12290" width="55.1171875" style="62" customWidth="1"/>
    <col min="12291" max="12544" width="11.41015625" style="62"/>
    <col min="12545" max="12545" width="13.1171875" style="62" customWidth="1"/>
    <col min="12546" max="12546" width="55.1171875" style="62" customWidth="1"/>
    <col min="12547" max="12800" width="11.41015625" style="62"/>
    <col min="12801" max="12801" width="13.1171875" style="62" customWidth="1"/>
    <col min="12802" max="12802" width="55.1171875" style="62" customWidth="1"/>
    <col min="12803" max="13056" width="11.41015625" style="62"/>
    <col min="13057" max="13057" width="13.1171875" style="62" customWidth="1"/>
    <col min="13058" max="13058" width="55.1171875" style="62" customWidth="1"/>
    <col min="13059" max="13312" width="11.41015625" style="62"/>
    <col min="13313" max="13313" width="13.1171875" style="62" customWidth="1"/>
    <col min="13314" max="13314" width="55.1171875" style="62" customWidth="1"/>
    <col min="13315" max="13568" width="11.41015625" style="62"/>
    <col min="13569" max="13569" width="13.1171875" style="62" customWidth="1"/>
    <col min="13570" max="13570" width="55.1171875" style="62" customWidth="1"/>
    <col min="13571" max="13824" width="11.41015625" style="62"/>
    <col min="13825" max="13825" width="13.1171875" style="62" customWidth="1"/>
    <col min="13826" max="13826" width="55.1171875" style="62" customWidth="1"/>
    <col min="13827" max="14080" width="11.41015625" style="62"/>
    <col min="14081" max="14081" width="13.1171875" style="62" customWidth="1"/>
    <col min="14082" max="14082" width="55.1171875" style="62" customWidth="1"/>
    <col min="14083" max="14336" width="11.41015625" style="62"/>
    <col min="14337" max="14337" width="13.1171875" style="62" customWidth="1"/>
    <col min="14338" max="14338" width="55.1171875" style="62" customWidth="1"/>
    <col min="14339" max="14592" width="11.41015625" style="62"/>
    <col min="14593" max="14593" width="13.1171875" style="62" customWidth="1"/>
    <col min="14594" max="14594" width="55.1171875" style="62" customWidth="1"/>
    <col min="14595" max="14848" width="11.41015625" style="62"/>
    <col min="14849" max="14849" width="13.1171875" style="62" customWidth="1"/>
    <col min="14850" max="14850" width="55.1171875" style="62" customWidth="1"/>
    <col min="14851" max="15104" width="11.41015625" style="62"/>
    <col min="15105" max="15105" width="13.1171875" style="62" customWidth="1"/>
    <col min="15106" max="15106" width="55.1171875" style="62" customWidth="1"/>
    <col min="15107" max="15360" width="11.41015625" style="62"/>
    <col min="15361" max="15361" width="13.1171875" style="62" customWidth="1"/>
    <col min="15362" max="15362" width="55.1171875" style="62" customWidth="1"/>
    <col min="15363" max="15616" width="11.41015625" style="62"/>
    <col min="15617" max="15617" width="13.1171875" style="62" customWidth="1"/>
    <col min="15618" max="15618" width="55.1171875" style="62" customWidth="1"/>
    <col min="15619" max="15872" width="11.41015625" style="62"/>
    <col min="15873" max="15873" width="13.1171875" style="62" customWidth="1"/>
    <col min="15874" max="15874" width="55.1171875" style="62" customWidth="1"/>
    <col min="15875" max="16128" width="11.41015625" style="62"/>
    <col min="16129" max="16129" width="13.1171875" style="62" customWidth="1"/>
    <col min="16130" max="16130" width="55.1171875" style="62" customWidth="1"/>
    <col min="16131" max="16384" width="11.41015625" style="62"/>
  </cols>
  <sheetData>
    <row r="1" spans="1:3" ht="15.7" thickBot="1" x14ac:dyDescent="0.55000000000000004">
      <c r="A1" s="79" t="s">
        <v>131</v>
      </c>
      <c r="B1" s="80">
        <v>8</v>
      </c>
      <c r="C1" s="62">
        <f>MAX($A$3:$A$10)-1</f>
        <v>7</v>
      </c>
    </row>
    <row r="2" spans="1:3" ht="15.7" thickTop="1" x14ac:dyDescent="0.5">
      <c r="A2" s="72" t="s">
        <v>33</v>
      </c>
      <c r="B2" s="81" t="s">
        <v>34</v>
      </c>
      <c r="C2" s="62" t="s">
        <v>35</v>
      </c>
    </row>
    <row r="3" spans="1:3" x14ac:dyDescent="0.5">
      <c r="A3" s="66">
        <v>1</v>
      </c>
      <c r="B3" s="125" t="s">
        <v>206</v>
      </c>
      <c r="C3" s="67"/>
    </row>
    <row r="4" spans="1:3" x14ac:dyDescent="0.5">
      <c r="A4" s="66">
        <v>2</v>
      </c>
      <c r="B4" s="125" t="s">
        <v>266</v>
      </c>
      <c r="C4" s="67"/>
    </row>
    <row r="5" spans="1:3" x14ac:dyDescent="0.5">
      <c r="A5" s="66">
        <v>3</v>
      </c>
      <c r="B5" s="125" t="s">
        <v>267</v>
      </c>
      <c r="C5" s="67"/>
    </row>
    <row r="6" spans="1:3" x14ac:dyDescent="0.5">
      <c r="A6" s="66">
        <v>4</v>
      </c>
      <c r="B6" s="125" t="s">
        <v>264</v>
      </c>
      <c r="C6" s="66"/>
    </row>
    <row r="7" spans="1:3" x14ac:dyDescent="0.5">
      <c r="A7" s="66">
        <v>5</v>
      </c>
      <c r="B7" s="74" t="s">
        <v>265</v>
      </c>
      <c r="C7" s="66"/>
    </row>
    <row r="8" spans="1:3" x14ac:dyDescent="0.5">
      <c r="A8" s="66">
        <v>6</v>
      </c>
      <c r="B8" s="74" t="s">
        <v>272</v>
      </c>
      <c r="C8" s="66"/>
    </row>
    <row r="9" spans="1:3" x14ac:dyDescent="0.5">
      <c r="A9" s="66">
        <v>7</v>
      </c>
      <c r="B9" s="125" t="s">
        <v>6</v>
      </c>
      <c r="C9" s="67"/>
    </row>
    <row r="10" spans="1:3" x14ac:dyDescent="0.5">
      <c r="A10" s="66">
        <v>8</v>
      </c>
      <c r="B10" s="125" t="s">
        <v>257</v>
      </c>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7"/>
  <sheetViews>
    <sheetView workbookViewId="0">
      <selection activeCell="A2" sqref="A2:G2"/>
    </sheetView>
  </sheetViews>
  <sheetFormatPr baseColWidth="10" defaultColWidth="11.41015625" defaultRowHeight="15.35" x14ac:dyDescent="0.5"/>
  <cols>
    <col min="1" max="1" width="13.1171875" style="62" customWidth="1"/>
    <col min="2" max="2" width="62.87890625" style="62" customWidth="1"/>
    <col min="3" max="256" width="11.41015625" style="62"/>
    <col min="257" max="257" width="13.1171875" style="62" customWidth="1"/>
    <col min="258" max="258" width="62.87890625" style="62" customWidth="1"/>
    <col min="259" max="512" width="11.41015625" style="62"/>
    <col min="513" max="513" width="13.1171875" style="62" customWidth="1"/>
    <col min="514" max="514" width="62.87890625" style="62" customWidth="1"/>
    <col min="515" max="768" width="11.41015625" style="62"/>
    <col min="769" max="769" width="13.1171875" style="62" customWidth="1"/>
    <col min="770" max="770" width="62.87890625" style="62" customWidth="1"/>
    <col min="771" max="1024" width="11.41015625" style="62"/>
    <col min="1025" max="1025" width="13.1171875" style="62" customWidth="1"/>
    <col min="1026" max="1026" width="62.87890625" style="62" customWidth="1"/>
    <col min="1027" max="1280" width="11.41015625" style="62"/>
    <col min="1281" max="1281" width="13.1171875" style="62" customWidth="1"/>
    <col min="1282" max="1282" width="62.87890625" style="62" customWidth="1"/>
    <col min="1283" max="1536" width="11.41015625" style="62"/>
    <col min="1537" max="1537" width="13.1171875" style="62" customWidth="1"/>
    <col min="1538" max="1538" width="62.87890625" style="62" customWidth="1"/>
    <col min="1539" max="1792" width="11.41015625" style="62"/>
    <col min="1793" max="1793" width="13.1171875" style="62" customWidth="1"/>
    <col min="1794" max="1794" width="62.87890625" style="62" customWidth="1"/>
    <col min="1795" max="2048" width="11.41015625" style="62"/>
    <col min="2049" max="2049" width="13.1171875" style="62" customWidth="1"/>
    <col min="2050" max="2050" width="62.87890625" style="62" customWidth="1"/>
    <col min="2051" max="2304" width="11.41015625" style="62"/>
    <col min="2305" max="2305" width="13.1171875" style="62" customWidth="1"/>
    <col min="2306" max="2306" width="62.87890625" style="62" customWidth="1"/>
    <col min="2307" max="2560" width="11.41015625" style="62"/>
    <col min="2561" max="2561" width="13.1171875" style="62" customWidth="1"/>
    <col min="2562" max="2562" width="62.87890625" style="62" customWidth="1"/>
    <col min="2563" max="2816" width="11.41015625" style="62"/>
    <col min="2817" max="2817" width="13.1171875" style="62" customWidth="1"/>
    <col min="2818" max="2818" width="62.87890625" style="62" customWidth="1"/>
    <col min="2819" max="3072" width="11.41015625" style="62"/>
    <col min="3073" max="3073" width="13.1171875" style="62" customWidth="1"/>
    <col min="3074" max="3074" width="62.87890625" style="62" customWidth="1"/>
    <col min="3075" max="3328" width="11.41015625" style="62"/>
    <col min="3329" max="3329" width="13.1171875" style="62" customWidth="1"/>
    <col min="3330" max="3330" width="62.87890625" style="62" customWidth="1"/>
    <col min="3331" max="3584" width="11.41015625" style="62"/>
    <col min="3585" max="3585" width="13.1171875" style="62" customWidth="1"/>
    <col min="3586" max="3586" width="62.87890625" style="62" customWidth="1"/>
    <col min="3587" max="3840" width="11.41015625" style="62"/>
    <col min="3841" max="3841" width="13.1171875" style="62" customWidth="1"/>
    <col min="3842" max="3842" width="62.87890625" style="62" customWidth="1"/>
    <col min="3843" max="4096" width="11.41015625" style="62"/>
    <col min="4097" max="4097" width="13.1171875" style="62" customWidth="1"/>
    <col min="4098" max="4098" width="62.87890625" style="62" customWidth="1"/>
    <col min="4099" max="4352" width="11.41015625" style="62"/>
    <col min="4353" max="4353" width="13.1171875" style="62" customWidth="1"/>
    <col min="4354" max="4354" width="62.87890625" style="62" customWidth="1"/>
    <col min="4355" max="4608" width="11.41015625" style="62"/>
    <col min="4609" max="4609" width="13.1171875" style="62" customWidth="1"/>
    <col min="4610" max="4610" width="62.87890625" style="62" customWidth="1"/>
    <col min="4611" max="4864" width="11.41015625" style="62"/>
    <col min="4865" max="4865" width="13.1171875" style="62" customWidth="1"/>
    <col min="4866" max="4866" width="62.87890625" style="62" customWidth="1"/>
    <col min="4867" max="5120" width="11.41015625" style="62"/>
    <col min="5121" max="5121" width="13.1171875" style="62" customWidth="1"/>
    <col min="5122" max="5122" width="62.87890625" style="62" customWidth="1"/>
    <col min="5123" max="5376" width="11.41015625" style="62"/>
    <col min="5377" max="5377" width="13.1171875" style="62" customWidth="1"/>
    <col min="5378" max="5378" width="62.87890625" style="62" customWidth="1"/>
    <col min="5379" max="5632" width="11.41015625" style="62"/>
    <col min="5633" max="5633" width="13.1171875" style="62" customWidth="1"/>
    <col min="5634" max="5634" width="62.87890625" style="62" customWidth="1"/>
    <col min="5635" max="5888" width="11.41015625" style="62"/>
    <col min="5889" max="5889" width="13.1171875" style="62" customWidth="1"/>
    <col min="5890" max="5890" width="62.87890625" style="62" customWidth="1"/>
    <col min="5891" max="6144" width="11.41015625" style="62"/>
    <col min="6145" max="6145" width="13.1171875" style="62" customWidth="1"/>
    <col min="6146" max="6146" width="62.87890625" style="62" customWidth="1"/>
    <col min="6147" max="6400" width="11.41015625" style="62"/>
    <col min="6401" max="6401" width="13.1171875" style="62" customWidth="1"/>
    <col min="6402" max="6402" width="62.87890625" style="62" customWidth="1"/>
    <col min="6403" max="6656" width="11.41015625" style="62"/>
    <col min="6657" max="6657" width="13.1171875" style="62" customWidth="1"/>
    <col min="6658" max="6658" width="62.87890625" style="62" customWidth="1"/>
    <col min="6659" max="6912" width="11.41015625" style="62"/>
    <col min="6913" max="6913" width="13.1171875" style="62" customWidth="1"/>
    <col min="6914" max="6914" width="62.87890625" style="62" customWidth="1"/>
    <col min="6915" max="7168" width="11.41015625" style="62"/>
    <col min="7169" max="7169" width="13.1171875" style="62" customWidth="1"/>
    <col min="7170" max="7170" width="62.87890625" style="62" customWidth="1"/>
    <col min="7171" max="7424" width="11.41015625" style="62"/>
    <col min="7425" max="7425" width="13.1171875" style="62" customWidth="1"/>
    <col min="7426" max="7426" width="62.87890625" style="62" customWidth="1"/>
    <col min="7427" max="7680" width="11.41015625" style="62"/>
    <col min="7681" max="7681" width="13.1171875" style="62" customWidth="1"/>
    <col min="7682" max="7682" width="62.87890625" style="62" customWidth="1"/>
    <col min="7683" max="7936" width="11.41015625" style="62"/>
    <col min="7937" max="7937" width="13.1171875" style="62" customWidth="1"/>
    <col min="7938" max="7938" width="62.87890625" style="62" customWidth="1"/>
    <col min="7939" max="8192" width="11.41015625" style="62"/>
    <col min="8193" max="8193" width="13.1171875" style="62" customWidth="1"/>
    <col min="8194" max="8194" width="62.87890625" style="62" customWidth="1"/>
    <col min="8195" max="8448" width="11.41015625" style="62"/>
    <col min="8449" max="8449" width="13.1171875" style="62" customWidth="1"/>
    <col min="8450" max="8450" width="62.87890625" style="62" customWidth="1"/>
    <col min="8451" max="8704" width="11.41015625" style="62"/>
    <col min="8705" max="8705" width="13.1171875" style="62" customWidth="1"/>
    <col min="8706" max="8706" width="62.87890625" style="62" customWidth="1"/>
    <col min="8707" max="8960" width="11.41015625" style="62"/>
    <col min="8961" max="8961" width="13.1171875" style="62" customWidth="1"/>
    <col min="8962" max="8962" width="62.87890625" style="62" customWidth="1"/>
    <col min="8963" max="9216" width="11.41015625" style="62"/>
    <col min="9217" max="9217" width="13.1171875" style="62" customWidth="1"/>
    <col min="9218" max="9218" width="62.87890625" style="62" customWidth="1"/>
    <col min="9219" max="9472" width="11.41015625" style="62"/>
    <col min="9473" max="9473" width="13.1171875" style="62" customWidth="1"/>
    <col min="9474" max="9474" width="62.87890625" style="62" customWidth="1"/>
    <col min="9475" max="9728" width="11.41015625" style="62"/>
    <col min="9729" max="9729" width="13.1171875" style="62" customWidth="1"/>
    <col min="9730" max="9730" width="62.87890625" style="62" customWidth="1"/>
    <col min="9731" max="9984" width="11.41015625" style="62"/>
    <col min="9985" max="9985" width="13.1171875" style="62" customWidth="1"/>
    <col min="9986" max="9986" width="62.87890625" style="62" customWidth="1"/>
    <col min="9987" max="10240" width="11.41015625" style="62"/>
    <col min="10241" max="10241" width="13.1171875" style="62" customWidth="1"/>
    <col min="10242" max="10242" width="62.87890625" style="62" customWidth="1"/>
    <col min="10243" max="10496" width="11.41015625" style="62"/>
    <col min="10497" max="10497" width="13.1171875" style="62" customWidth="1"/>
    <col min="10498" max="10498" width="62.87890625" style="62" customWidth="1"/>
    <col min="10499" max="10752" width="11.41015625" style="62"/>
    <col min="10753" max="10753" width="13.1171875" style="62" customWidth="1"/>
    <col min="10754" max="10754" width="62.87890625" style="62" customWidth="1"/>
    <col min="10755" max="11008" width="11.41015625" style="62"/>
    <col min="11009" max="11009" width="13.1171875" style="62" customWidth="1"/>
    <col min="11010" max="11010" width="62.87890625" style="62" customWidth="1"/>
    <col min="11011" max="11264" width="11.41015625" style="62"/>
    <col min="11265" max="11265" width="13.1171875" style="62" customWidth="1"/>
    <col min="11266" max="11266" width="62.87890625" style="62" customWidth="1"/>
    <col min="11267" max="11520" width="11.41015625" style="62"/>
    <col min="11521" max="11521" width="13.1171875" style="62" customWidth="1"/>
    <col min="11522" max="11522" width="62.87890625" style="62" customWidth="1"/>
    <col min="11523" max="11776" width="11.41015625" style="62"/>
    <col min="11777" max="11777" width="13.1171875" style="62" customWidth="1"/>
    <col min="11778" max="11778" width="62.87890625" style="62" customWidth="1"/>
    <col min="11779" max="12032" width="11.41015625" style="62"/>
    <col min="12033" max="12033" width="13.1171875" style="62" customWidth="1"/>
    <col min="12034" max="12034" width="62.87890625" style="62" customWidth="1"/>
    <col min="12035" max="12288" width="11.41015625" style="62"/>
    <col min="12289" max="12289" width="13.1171875" style="62" customWidth="1"/>
    <col min="12290" max="12290" width="62.87890625" style="62" customWidth="1"/>
    <col min="12291" max="12544" width="11.41015625" style="62"/>
    <col min="12545" max="12545" width="13.1171875" style="62" customWidth="1"/>
    <col min="12546" max="12546" width="62.87890625" style="62" customWidth="1"/>
    <col min="12547" max="12800" width="11.41015625" style="62"/>
    <col min="12801" max="12801" width="13.1171875" style="62" customWidth="1"/>
    <col min="12802" max="12802" width="62.87890625" style="62" customWidth="1"/>
    <col min="12803" max="13056" width="11.41015625" style="62"/>
    <col min="13057" max="13057" width="13.1171875" style="62" customWidth="1"/>
    <col min="13058" max="13058" width="62.87890625" style="62" customWidth="1"/>
    <col min="13059" max="13312" width="11.41015625" style="62"/>
    <col min="13313" max="13313" width="13.1171875" style="62" customWidth="1"/>
    <col min="13314" max="13314" width="62.87890625" style="62" customWidth="1"/>
    <col min="13315" max="13568" width="11.41015625" style="62"/>
    <col min="13569" max="13569" width="13.1171875" style="62" customWidth="1"/>
    <col min="13570" max="13570" width="62.87890625" style="62" customWidth="1"/>
    <col min="13571" max="13824" width="11.41015625" style="62"/>
    <col min="13825" max="13825" width="13.1171875" style="62" customWidth="1"/>
    <col min="13826" max="13826" width="62.87890625" style="62" customWidth="1"/>
    <col min="13827" max="14080" width="11.41015625" style="62"/>
    <col min="14081" max="14081" width="13.1171875" style="62" customWidth="1"/>
    <col min="14082" max="14082" width="62.87890625" style="62" customWidth="1"/>
    <col min="14083" max="14336" width="11.41015625" style="62"/>
    <col min="14337" max="14337" width="13.1171875" style="62" customWidth="1"/>
    <col min="14338" max="14338" width="62.87890625" style="62" customWidth="1"/>
    <col min="14339" max="14592" width="11.41015625" style="62"/>
    <col min="14593" max="14593" width="13.1171875" style="62" customWidth="1"/>
    <col min="14594" max="14594" width="62.87890625" style="62" customWidth="1"/>
    <col min="14595" max="14848" width="11.41015625" style="62"/>
    <col min="14849" max="14849" width="13.1171875" style="62" customWidth="1"/>
    <col min="14850" max="14850" width="62.87890625" style="62" customWidth="1"/>
    <col min="14851" max="15104" width="11.41015625" style="62"/>
    <col min="15105" max="15105" width="13.1171875" style="62" customWidth="1"/>
    <col min="15106" max="15106" width="62.87890625" style="62" customWidth="1"/>
    <col min="15107" max="15360" width="11.41015625" style="62"/>
    <col min="15361" max="15361" width="13.1171875" style="62" customWidth="1"/>
    <col min="15362" max="15362" width="62.87890625" style="62" customWidth="1"/>
    <col min="15363" max="15616" width="11.41015625" style="62"/>
    <col min="15617" max="15617" width="13.1171875" style="62" customWidth="1"/>
    <col min="15618" max="15618" width="62.87890625" style="62" customWidth="1"/>
    <col min="15619" max="15872" width="11.41015625" style="62"/>
    <col min="15873" max="15873" width="13.1171875" style="62" customWidth="1"/>
    <col min="15874" max="15874" width="62.87890625" style="62" customWidth="1"/>
    <col min="15875" max="16128" width="11.41015625" style="62"/>
    <col min="16129" max="16129" width="13.1171875" style="62" customWidth="1"/>
    <col min="16130" max="16130" width="62.87890625" style="62" customWidth="1"/>
    <col min="16131" max="16384" width="11.41015625" style="62"/>
  </cols>
  <sheetData>
    <row r="1" spans="1:5" ht="15.7" thickBot="1" x14ac:dyDescent="0.55000000000000004">
      <c r="A1" s="62" t="s">
        <v>132</v>
      </c>
      <c r="B1" s="70"/>
      <c r="C1" s="62">
        <f>MAX($A$16:$A$17)-1</f>
        <v>14</v>
      </c>
      <c r="D1" s="62" t="s">
        <v>220</v>
      </c>
      <c r="E1" s="62" t="s">
        <v>221</v>
      </c>
    </row>
    <row r="2" spans="1:5" ht="15.7" thickTop="1" x14ac:dyDescent="0.5">
      <c r="A2" s="72" t="s">
        <v>33</v>
      </c>
      <c r="B2" s="72" t="s">
        <v>34</v>
      </c>
      <c r="C2" s="62" t="s">
        <v>35</v>
      </c>
      <c r="D2" s="62">
        <v>15</v>
      </c>
      <c r="E2" s="62">
        <v>15</v>
      </c>
    </row>
    <row r="3" spans="1:5" x14ac:dyDescent="0.5">
      <c r="A3" s="82">
        <v>1</v>
      </c>
      <c r="B3" s="83" t="s">
        <v>207</v>
      </c>
      <c r="C3" s="73"/>
    </row>
    <row r="4" spans="1:5" x14ac:dyDescent="0.5">
      <c r="A4" s="82">
        <v>2</v>
      </c>
      <c r="B4" s="83" t="s">
        <v>208</v>
      </c>
      <c r="C4" s="62" t="s">
        <v>37</v>
      </c>
    </row>
    <row r="5" spans="1:5" x14ac:dyDescent="0.5">
      <c r="A5" s="82">
        <v>3</v>
      </c>
      <c r="B5" s="83" t="s">
        <v>209</v>
      </c>
    </row>
    <row r="6" spans="1:5" x14ac:dyDescent="0.5">
      <c r="A6" s="82">
        <v>4</v>
      </c>
      <c r="B6" s="83" t="s">
        <v>210</v>
      </c>
      <c r="C6" s="62" t="s">
        <v>37</v>
      </c>
    </row>
    <row r="7" spans="1:5" x14ac:dyDescent="0.5">
      <c r="A7" s="82">
        <v>5</v>
      </c>
      <c r="B7" s="83" t="s">
        <v>211</v>
      </c>
    </row>
    <row r="8" spans="1:5" x14ac:dyDescent="0.5">
      <c r="A8" s="82">
        <v>6</v>
      </c>
      <c r="B8" s="83" t="s">
        <v>212</v>
      </c>
      <c r="C8" s="62" t="s">
        <v>37</v>
      </c>
    </row>
    <row r="9" spans="1:5" x14ac:dyDescent="0.5">
      <c r="A9" s="82">
        <v>7</v>
      </c>
      <c r="B9" s="84" t="s">
        <v>213</v>
      </c>
    </row>
    <row r="10" spans="1:5" x14ac:dyDescent="0.5">
      <c r="A10" s="82">
        <v>8</v>
      </c>
      <c r="B10" s="84" t="s">
        <v>214</v>
      </c>
    </row>
    <row r="11" spans="1:5" x14ac:dyDescent="0.5">
      <c r="A11" s="82">
        <v>9</v>
      </c>
      <c r="B11" s="84" t="s">
        <v>215</v>
      </c>
    </row>
    <row r="12" spans="1:5" x14ac:dyDescent="0.5">
      <c r="A12" s="82">
        <v>10</v>
      </c>
      <c r="B12" s="84" t="s">
        <v>216</v>
      </c>
    </row>
    <row r="13" spans="1:5" x14ac:dyDescent="0.5">
      <c r="A13" s="82">
        <v>11</v>
      </c>
      <c r="B13" s="83" t="s">
        <v>217</v>
      </c>
    </row>
    <row r="14" spans="1:5" x14ac:dyDescent="0.5">
      <c r="A14" s="82">
        <v>12</v>
      </c>
      <c r="B14" s="83" t="s">
        <v>218</v>
      </c>
    </row>
    <row r="15" spans="1:5" x14ac:dyDescent="0.5">
      <c r="A15" s="82">
        <v>13</v>
      </c>
      <c r="B15" s="90" t="s">
        <v>239</v>
      </c>
    </row>
    <row r="16" spans="1:5" x14ac:dyDescent="0.5">
      <c r="A16" s="82">
        <v>14</v>
      </c>
      <c r="B16" s="83" t="s">
        <v>6</v>
      </c>
    </row>
    <row r="17" spans="1:2" x14ac:dyDescent="0.5">
      <c r="A17" s="82">
        <v>15</v>
      </c>
      <c r="B17" s="96" t="s">
        <v>257</v>
      </c>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1"/>
  <sheetViews>
    <sheetView zoomScaleNormal="100" workbookViewId="0">
      <selection activeCell="A2" sqref="A2:G2"/>
    </sheetView>
  </sheetViews>
  <sheetFormatPr baseColWidth="10" defaultColWidth="11.41015625" defaultRowHeight="15.35" x14ac:dyDescent="0.5"/>
  <cols>
    <col min="1" max="1" width="13.1171875" style="62" customWidth="1"/>
    <col min="2" max="2" width="55.1171875" style="68" customWidth="1"/>
    <col min="3" max="16384" width="11.41015625" style="62"/>
  </cols>
  <sheetData>
    <row r="1" spans="1:3" x14ac:dyDescent="0.5">
      <c r="A1" s="60" t="s">
        <v>137</v>
      </c>
      <c r="B1" s="61">
        <v>29</v>
      </c>
      <c r="C1" s="62">
        <f>MAX($A$3:$A$31)-1</f>
        <v>28</v>
      </c>
    </row>
    <row r="2" spans="1:3" x14ac:dyDescent="0.5">
      <c r="A2" s="63" t="s">
        <v>33</v>
      </c>
      <c r="B2" s="64" t="s">
        <v>34</v>
      </c>
      <c r="C2" s="62" t="s">
        <v>35</v>
      </c>
    </row>
    <row r="3" spans="1:3" x14ac:dyDescent="0.5">
      <c r="A3" s="62">
        <v>1</v>
      </c>
      <c r="B3" s="65" t="s">
        <v>138</v>
      </c>
      <c r="C3" s="66"/>
    </row>
    <row r="4" spans="1:3" x14ac:dyDescent="0.5">
      <c r="A4" s="62">
        <v>2</v>
      </c>
      <c r="B4" s="65" t="s">
        <v>139</v>
      </c>
      <c r="C4" s="66" t="s">
        <v>37</v>
      </c>
    </row>
    <row r="5" spans="1:3" x14ac:dyDescent="0.5">
      <c r="A5" s="62">
        <v>3</v>
      </c>
      <c r="B5" s="65" t="s">
        <v>140</v>
      </c>
      <c r="C5" s="66"/>
    </row>
    <row r="6" spans="1:3" x14ac:dyDescent="0.5">
      <c r="A6" s="62">
        <v>4</v>
      </c>
      <c r="B6" s="65" t="s">
        <v>141</v>
      </c>
      <c r="C6" s="66"/>
    </row>
    <row r="7" spans="1:3" ht="28" x14ac:dyDescent="0.5">
      <c r="A7" s="62">
        <v>5</v>
      </c>
      <c r="B7" s="65" t="s">
        <v>142</v>
      </c>
      <c r="C7" s="66"/>
    </row>
    <row r="8" spans="1:3" x14ac:dyDescent="0.5">
      <c r="A8" s="62">
        <v>6</v>
      </c>
      <c r="B8" s="65" t="s">
        <v>143</v>
      </c>
      <c r="C8" s="66"/>
    </row>
    <row r="9" spans="1:3" x14ac:dyDescent="0.5">
      <c r="A9" s="62">
        <v>7</v>
      </c>
      <c r="B9" s="65" t="s">
        <v>144</v>
      </c>
      <c r="C9" s="66"/>
    </row>
    <row r="10" spans="1:3" x14ac:dyDescent="0.5">
      <c r="A10" s="62">
        <v>8</v>
      </c>
      <c r="B10" s="65" t="s">
        <v>145</v>
      </c>
      <c r="C10" s="66"/>
    </row>
    <row r="11" spans="1:3" x14ac:dyDescent="0.5">
      <c r="A11" s="62">
        <v>9</v>
      </c>
      <c r="B11" s="65" t="s">
        <v>146</v>
      </c>
      <c r="C11" s="66"/>
    </row>
    <row r="12" spans="1:3" x14ac:dyDescent="0.5">
      <c r="A12" s="62">
        <v>10</v>
      </c>
      <c r="B12" s="65" t="s">
        <v>147</v>
      </c>
      <c r="C12" s="66"/>
    </row>
    <row r="13" spans="1:3" x14ac:dyDescent="0.5">
      <c r="A13" s="62">
        <v>11</v>
      </c>
      <c r="B13" s="65" t="s">
        <v>148</v>
      </c>
      <c r="C13" s="66"/>
    </row>
    <row r="14" spans="1:3" x14ac:dyDescent="0.5">
      <c r="A14" s="62">
        <v>12</v>
      </c>
      <c r="B14" s="65" t="s">
        <v>149</v>
      </c>
      <c r="C14" s="66"/>
    </row>
    <row r="15" spans="1:3" x14ac:dyDescent="0.5">
      <c r="A15" s="62">
        <v>13</v>
      </c>
      <c r="B15" s="65" t="s">
        <v>150</v>
      </c>
      <c r="C15" s="66"/>
    </row>
    <row r="16" spans="1:3" x14ac:dyDescent="0.5">
      <c r="A16" s="62">
        <v>14</v>
      </c>
      <c r="B16" s="65" t="s">
        <v>151</v>
      </c>
      <c r="C16" s="66"/>
    </row>
    <row r="17" spans="1:3" x14ac:dyDescent="0.5">
      <c r="A17" s="62">
        <v>15</v>
      </c>
      <c r="B17" s="65" t="s">
        <v>152</v>
      </c>
      <c r="C17" s="66"/>
    </row>
    <row r="18" spans="1:3" x14ac:dyDescent="0.5">
      <c r="A18" s="62">
        <v>16</v>
      </c>
      <c r="B18" s="65" t="s">
        <v>153</v>
      </c>
      <c r="C18" s="66"/>
    </row>
    <row r="19" spans="1:3" x14ac:dyDescent="0.5">
      <c r="A19" s="62">
        <v>17</v>
      </c>
      <c r="B19" s="65" t="s">
        <v>154</v>
      </c>
      <c r="C19" s="66"/>
    </row>
    <row r="20" spans="1:3" ht="28" x14ac:dyDescent="0.5">
      <c r="A20" s="62">
        <v>18</v>
      </c>
      <c r="B20" s="65" t="s">
        <v>155</v>
      </c>
      <c r="C20" s="66"/>
    </row>
    <row r="21" spans="1:3" x14ac:dyDescent="0.5">
      <c r="A21" s="62">
        <v>19</v>
      </c>
      <c r="B21" s="65" t="s">
        <v>156</v>
      </c>
      <c r="C21" s="66"/>
    </row>
    <row r="22" spans="1:3" ht="28" x14ac:dyDescent="0.5">
      <c r="A22" s="62">
        <v>20</v>
      </c>
      <c r="B22" s="65" t="s">
        <v>157</v>
      </c>
      <c r="C22" s="66"/>
    </row>
    <row r="23" spans="1:3" x14ac:dyDescent="0.5">
      <c r="A23" s="62">
        <v>21</v>
      </c>
      <c r="B23" s="65" t="s">
        <v>158</v>
      </c>
      <c r="C23" s="66"/>
    </row>
    <row r="24" spans="1:3" ht="28" x14ac:dyDescent="0.5">
      <c r="A24" s="62">
        <v>22</v>
      </c>
      <c r="B24" s="65" t="s">
        <v>159</v>
      </c>
      <c r="C24" s="66"/>
    </row>
    <row r="25" spans="1:3" x14ac:dyDescent="0.5">
      <c r="A25" s="62">
        <v>23</v>
      </c>
      <c r="B25" s="65" t="s">
        <v>160</v>
      </c>
      <c r="C25" s="66"/>
    </row>
    <row r="26" spans="1:3" ht="28" x14ac:dyDescent="0.5">
      <c r="A26" s="62">
        <v>24</v>
      </c>
      <c r="B26" s="65" t="s">
        <v>161</v>
      </c>
      <c r="C26" s="66"/>
    </row>
    <row r="27" spans="1:3" x14ac:dyDescent="0.5">
      <c r="A27" s="62">
        <v>25</v>
      </c>
      <c r="B27" s="65" t="s">
        <v>162</v>
      </c>
      <c r="C27" s="66"/>
    </row>
    <row r="28" spans="1:3" x14ac:dyDescent="0.5">
      <c r="A28" s="62">
        <v>26</v>
      </c>
      <c r="B28" s="65" t="s">
        <v>163</v>
      </c>
      <c r="C28" s="66"/>
    </row>
    <row r="29" spans="1:3" x14ac:dyDescent="0.5">
      <c r="A29" s="62">
        <v>27</v>
      </c>
      <c r="B29" s="65" t="s">
        <v>227</v>
      </c>
      <c r="C29" s="66"/>
    </row>
    <row r="30" spans="1:3" x14ac:dyDescent="0.5">
      <c r="A30" s="62">
        <v>28</v>
      </c>
      <c r="B30" s="64" t="s">
        <v>6</v>
      </c>
      <c r="C30" s="67"/>
    </row>
    <row r="31" spans="1:3" x14ac:dyDescent="0.5">
      <c r="A31" s="62">
        <v>29</v>
      </c>
      <c r="B31" s="96" t="s">
        <v>257</v>
      </c>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1"/>
  <sheetViews>
    <sheetView workbookViewId="0">
      <selection activeCell="A2" sqref="A2:G2"/>
    </sheetView>
  </sheetViews>
  <sheetFormatPr baseColWidth="10" defaultColWidth="11.41015625" defaultRowHeight="15.35" x14ac:dyDescent="0.5"/>
  <cols>
    <col min="1" max="1" width="13.1171875" style="62" customWidth="1"/>
    <col min="2" max="2" width="55.1171875" style="68" customWidth="1"/>
    <col min="3" max="16384" width="11.41015625" style="62"/>
  </cols>
  <sheetData>
    <row r="1" spans="1:3" x14ac:dyDescent="0.5">
      <c r="A1" s="60" t="s">
        <v>137</v>
      </c>
      <c r="B1" s="61">
        <v>29</v>
      </c>
      <c r="C1" s="62">
        <f>MAX($A$3:$A$31)-1</f>
        <v>28</v>
      </c>
    </row>
    <row r="2" spans="1:3" x14ac:dyDescent="0.5">
      <c r="A2" s="63" t="s">
        <v>33</v>
      </c>
      <c r="B2" s="64" t="s">
        <v>34</v>
      </c>
      <c r="C2" s="62" t="s">
        <v>35</v>
      </c>
    </row>
    <row r="3" spans="1:3" x14ac:dyDescent="0.5">
      <c r="A3" s="62">
        <v>1</v>
      </c>
      <c r="B3" s="65" t="s">
        <v>138</v>
      </c>
      <c r="C3" s="66"/>
    </row>
    <row r="4" spans="1:3" x14ac:dyDescent="0.5">
      <c r="A4" s="62">
        <v>2</v>
      </c>
      <c r="B4" s="65" t="s">
        <v>139</v>
      </c>
      <c r="C4" s="66" t="s">
        <v>37</v>
      </c>
    </row>
    <row r="5" spans="1:3" x14ac:dyDescent="0.5">
      <c r="A5" s="62">
        <v>3</v>
      </c>
      <c r="B5" s="65" t="s">
        <v>140</v>
      </c>
      <c r="C5" s="66"/>
    </row>
    <row r="6" spans="1:3" x14ac:dyDescent="0.5">
      <c r="A6" s="62">
        <v>4</v>
      </c>
      <c r="B6" s="65" t="s">
        <v>141</v>
      </c>
      <c r="C6" s="66"/>
    </row>
    <row r="7" spans="1:3" ht="28" x14ac:dyDescent="0.5">
      <c r="A7" s="62">
        <v>5</v>
      </c>
      <c r="B7" s="65" t="s">
        <v>142</v>
      </c>
      <c r="C7" s="66"/>
    </row>
    <row r="8" spans="1:3" x14ac:dyDescent="0.5">
      <c r="A8" s="62">
        <v>6</v>
      </c>
      <c r="B8" s="65" t="s">
        <v>143</v>
      </c>
      <c r="C8" s="66"/>
    </row>
    <row r="9" spans="1:3" x14ac:dyDescent="0.5">
      <c r="A9" s="62">
        <v>7</v>
      </c>
      <c r="B9" s="65" t="s">
        <v>144</v>
      </c>
      <c r="C9" s="66"/>
    </row>
    <row r="10" spans="1:3" x14ac:dyDescent="0.5">
      <c r="A10" s="62">
        <v>8</v>
      </c>
      <c r="B10" s="65" t="s">
        <v>145</v>
      </c>
      <c r="C10" s="66"/>
    </row>
    <row r="11" spans="1:3" x14ac:dyDescent="0.5">
      <c r="A11" s="62">
        <v>9</v>
      </c>
      <c r="B11" s="65" t="s">
        <v>146</v>
      </c>
      <c r="C11" s="66"/>
    </row>
    <row r="12" spans="1:3" x14ac:dyDescent="0.5">
      <c r="A12" s="62">
        <v>10</v>
      </c>
      <c r="B12" s="65" t="s">
        <v>147</v>
      </c>
      <c r="C12" s="66"/>
    </row>
    <row r="13" spans="1:3" x14ac:dyDescent="0.5">
      <c r="A13" s="62">
        <v>11</v>
      </c>
      <c r="B13" s="65" t="s">
        <v>148</v>
      </c>
      <c r="C13" s="66"/>
    </row>
    <row r="14" spans="1:3" x14ac:dyDescent="0.5">
      <c r="A14" s="62">
        <v>12</v>
      </c>
      <c r="B14" s="65" t="s">
        <v>149</v>
      </c>
      <c r="C14" s="66"/>
    </row>
    <row r="15" spans="1:3" x14ac:dyDescent="0.5">
      <c r="A15" s="62">
        <v>13</v>
      </c>
      <c r="B15" s="65" t="s">
        <v>150</v>
      </c>
      <c r="C15" s="66"/>
    </row>
    <row r="16" spans="1:3" x14ac:dyDescent="0.5">
      <c r="A16" s="62">
        <v>14</v>
      </c>
      <c r="B16" s="65" t="s">
        <v>151</v>
      </c>
      <c r="C16" s="66"/>
    </row>
    <row r="17" spans="1:3" x14ac:dyDescent="0.5">
      <c r="A17" s="62">
        <v>15</v>
      </c>
      <c r="B17" s="65" t="s">
        <v>152</v>
      </c>
      <c r="C17" s="66"/>
    </row>
    <row r="18" spans="1:3" x14ac:dyDescent="0.5">
      <c r="A18" s="62">
        <v>16</v>
      </c>
      <c r="B18" s="65" t="s">
        <v>153</v>
      </c>
      <c r="C18" s="66"/>
    </row>
    <row r="19" spans="1:3" x14ac:dyDescent="0.5">
      <c r="A19" s="62">
        <v>17</v>
      </c>
      <c r="B19" s="65" t="s">
        <v>154</v>
      </c>
      <c r="C19" s="66"/>
    </row>
    <row r="20" spans="1:3" ht="28" x14ac:dyDescent="0.5">
      <c r="A20" s="62">
        <v>18</v>
      </c>
      <c r="B20" s="65" t="s">
        <v>155</v>
      </c>
      <c r="C20" s="66"/>
    </row>
    <row r="21" spans="1:3" x14ac:dyDescent="0.5">
      <c r="A21" s="62">
        <v>19</v>
      </c>
      <c r="B21" s="65" t="s">
        <v>156</v>
      </c>
      <c r="C21" s="66"/>
    </row>
    <row r="22" spans="1:3" ht="28" x14ac:dyDescent="0.5">
      <c r="A22" s="62">
        <v>20</v>
      </c>
      <c r="B22" s="65" t="s">
        <v>157</v>
      </c>
      <c r="C22" s="66"/>
    </row>
    <row r="23" spans="1:3" x14ac:dyDescent="0.5">
      <c r="A23" s="62">
        <v>21</v>
      </c>
      <c r="B23" s="65" t="s">
        <v>158</v>
      </c>
      <c r="C23" s="66"/>
    </row>
    <row r="24" spans="1:3" ht="28" x14ac:dyDescent="0.5">
      <c r="A24" s="62">
        <v>22</v>
      </c>
      <c r="B24" s="65" t="s">
        <v>159</v>
      </c>
      <c r="C24" s="66"/>
    </row>
    <row r="25" spans="1:3" x14ac:dyDescent="0.5">
      <c r="A25" s="62">
        <v>23</v>
      </c>
      <c r="B25" s="65" t="s">
        <v>160</v>
      </c>
      <c r="C25" s="66"/>
    </row>
    <row r="26" spans="1:3" ht="28" x14ac:dyDescent="0.5">
      <c r="A26" s="62">
        <v>24</v>
      </c>
      <c r="B26" s="65" t="s">
        <v>161</v>
      </c>
      <c r="C26" s="66"/>
    </row>
    <row r="27" spans="1:3" x14ac:dyDescent="0.5">
      <c r="A27" s="62">
        <v>25</v>
      </c>
      <c r="B27" s="65" t="s">
        <v>162</v>
      </c>
      <c r="C27" s="66"/>
    </row>
    <row r="28" spans="1:3" x14ac:dyDescent="0.5">
      <c r="A28" s="62">
        <v>26</v>
      </c>
      <c r="B28" s="65" t="s">
        <v>163</v>
      </c>
      <c r="C28" s="66"/>
    </row>
    <row r="29" spans="1:3" x14ac:dyDescent="0.5">
      <c r="A29" s="62">
        <v>27</v>
      </c>
      <c r="B29" s="65" t="s">
        <v>261</v>
      </c>
      <c r="C29" s="66"/>
    </row>
    <row r="30" spans="1:3" x14ac:dyDescent="0.5">
      <c r="A30" s="62">
        <v>28</v>
      </c>
      <c r="B30" s="64" t="s">
        <v>6</v>
      </c>
      <c r="C30" s="67"/>
    </row>
    <row r="31" spans="1:3" x14ac:dyDescent="0.5">
      <c r="A31" s="62">
        <v>29</v>
      </c>
      <c r="B31" s="96" t="s">
        <v>257</v>
      </c>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C9AD0-732E-4ADA-8789-B3060D8CB654}">
  <dimension ref="A1"/>
  <sheetViews>
    <sheetView workbookViewId="0"/>
  </sheetViews>
  <sheetFormatPr baseColWidth="10" defaultColWidth="11.41015625" defaultRowHeight="14" x14ac:dyDescent="0.45"/>
  <cols>
    <col min="1" max="16384" width="11.41015625" style="103"/>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dimension ref="A1:C28"/>
  <sheetViews>
    <sheetView workbookViewId="0">
      <selection activeCell="A2" sqref="A2:G2"/>
    </sheetView>
  </sheetViews>
  <sheetFormatPr baseColWidth="10" defaultColWidth="11.41015625" defaultRowHeight="12.7" x14ac:dyDescent="0.4"/>
  <cols>
    <col min="1" max="1" width="13.1171875" style="34" customWidth="1"/>
    <col min="2" max="2" width="55.1171875" style="34" customWidth="1"/>
    <col min="3" max="16384" width="11.41015625" style="34"/>
  </cols>
  <sheetData>
    <row r="1" spans="1:3" ht="13" thickBot="1" x14ac:dyDescent="0.45">
      <c r="A1" s="40" t="s">
        <v>79</v>
      </c>
      <c r="B1" s="41">
        <v>26</v>
      </c>
      <c r="C1" s="40">
        <f>MAX($A$3:$A$28)-1</f>
        <v>25</v>
      </c>
    </row>
    <row r="2" spans="1:3" ht="13" thickTop="1" x14ac:dyDescent="0.4">
      <c r="A2" s="42" t="s">
        <v>33</v>
      </c>
      <c r="B2" s="42" t="s">
        <v>34</v>
      </c>
      <c r="C2" s="40" t="s">
        <v>36</v>
      </c>
    </row>
    <row r="3" spans="1:3" x14ac:dyDescent="0.4">
      <c r="A3" s="50">
        <v>1</v>
      </c>
      <c r="B3" s="38" t="s">
        <v>81</v>
      </c>
      <c r="C3" s="54"/>
    </row>
    <row r="4" spans="1:3" x14ac:dyDescent="0.4">
      <c r="A4" s="50">
        <v>2</v>
      </c>
      <c r="B4" s="38" t="s">
        <v>82</v>
      </c>
      <c r="C4" s="54" t="s">
        <v>37</v>
      </c>
    </row>
    <row r="5" spans="1:3" x14ac:dyDescent="0.4">
      <c r="A5" s="50">
        <v>3</v>
      </c>
      <c r="B5" s="38" t="s">
        <v>83</v>
      </c>
      <c r="C5" s="16"/>
    </row>
    <row r="6" spans="1:3" x14ac:dyDescent="0.4">
      <c r="A6" s="50">
        <v>4</v>
      </c>
      <c r="B6" s="38" t="s">
        <v>80</v>
      </c>
      <c r="C6" s="16" t="s">
        <v>37</v>
      </c>
    </row>
    <row r="7" spans="1:3" x14ac:dyDescent="0.4">
      <c r="A7" s="50">
        <v>5</v>
      </c>
      <c r="B7" s="38" t="s">
        <v>98</v>
      </c>
      <c r="C7" s="16"/>
    </row>
    <row r="8" spans="1:3" x14ac:dyDescent="0.4">
      <c r="A8" s="50">
        <v>6</v>
      </c>
      <c r="B8" s="38" t="s">
        <v>84</v>
      </c>
      <c r="C8" s="16"/>
    </row>
    <row r="9" spans="1:3" x14ac:dyDescent="0.4">
      <c r="A9" s="50">
        <v>7</v>
      </c>
      <c r="B9" s="38" t="s">
        <v>85</v>
      </c>
      <c r="C9" s="16"/>
    </row>
    <row r="10" spans="1:3" x14ac:dyDescent="0.4">
      <c r="A10" s="50">
        <v>8</v>
      </c>
      <c r="B10" s="38" t="s">
        <v>86</v>
      </c>
      <c r="C10" s="16" t="s">
        <v>37</v>
      </c>
    </row>
    <row r="11" spans="1:3" ht="15.35" x14ac:dyDescent="0.5">
      <c r="A11" s="50">
        <v>9</v>
      </c>
      <c r="B11" s="38" t="s">
        <v>114</v>
      </c>
      <c r="C11" s="45"/>
    </row>
    <row r="12" spans="1:3" ht="15.35" x14ac:dyDescent="0.5">
      <c r="A12" s="50">
        <v>10</v>
      </c>
      <c r="B12" s="38" t="s">
        <v>115</v>
      </c>
      <c r="C12" s="45" t="s">
        <v>37</v>
      </c>
    </row>
    <row r="13" spans="1:3" x14ac:dyDescent="0.4">
      <c r="A13" s="50">
        <v>11</v>
      </c>
      <c r="B13" s="38" t="s">
        <v>107</v>
      </c>
      <c r="C13" s="54"/>
    </row>
    <row r="14" spans="1:3" x14ac:dyDescent="0.4">
      <c r="A14" s="50">
        <v>12</v>
      </c>
      <c r="B14" s="38" t="s">
        <v>108</v>
      </c>
      <c r="C14" s="54" t="s">
        <v>37</v>
      </c>
    </row>
    <row r="15" spans="1:3" x14ac:dyDescent="0.4">
      <c r="A15" s="50">
        <v>13</v>
      </c>
      <c r="B15" s="38" t="s">
        <v>111</v>
      </c>
      <c r="C15" s="16"/>
    </row>
    <row r="16" spans="1:3" x14ac:dyDescent="0.4">
      <c r="A16" s="50">
        <v>14</v>
      </c>
      <c r="B16" s="38" t="s">
        <v>112</v>
      </c>
      <c r="C16" s="16" t="s">
        <v>37</v>
      </c>
    </row>
    <row r="17" spans="1:3" x14ac:dyDescent="0.4">
      <c r="A17" s="50">
        <v>15</v>
      </c>
      <c r="B17" s="38" t="s">
        <v>105</v>
      </c>
      <c r="C17" s="54"/>
    </row>
    <row r="18" spans="1:3" x14ac:dyDescent="0.4">
      <c r="A18" s="50">
        <v>16</v>
      </c>
      <c r="B18" s="38" t="s">
        <v>106</v>
      </c>
      <c r="C18" s="54" t="s">
        <v>37</v>
      </c>
    </row>
    <row r="19" spans="1:3" x14ac:dyDescent="0.4">
      <c r="A19" s="50">
        <v>17</v>
      </c>
      <c r="B19" s="38" t="s">
        <v>87</v>
      </c>
      <c r="C19" s="16"/>
    </row>
    <row r="20" spans="1:3" x14ac:dyDescent="0.4">
      <c r="A20" s="50">
        <v>18</v>
      </c>
      <c r="B20" s="38" t="s">
        <v>88</v>
      </c>
      <c r="C20" s="16"/>
    </row>
    <row r="21" spans="1:3" x14ac:dyDescent="0.4">
      <c r="A21" s="50">
        <v>19</v>
      </c>
      <c r="B21" s="38" t="s">
        <v>90</v>
      </c>
      <c r="C21" s="16"/>
    </row>
    <row r="22" spans="1:3" x14ac:dyDescent="0.4">
      <c r="A22" s="50">
        <v>20</v>
      </c>
      <c r="B22" s="38" t="s">
        <v>97</v>
      </c>
      <c r="C22" s="16"/>
    </row>
    <row r="23" spans="1:3" x14ac:dyDescent="0.4">
      <c r="A23" s="50">
        <v>21</v>
      </c>
      <c r="B23" s="38" t="s">
        <v>99</v>
      </c>
      <c r="C23" s="16"/>
    </row>
    <row r="24" spans="1:3" ht="15.35" x14ac:dyDescent="0.5">
      <c r="A24" s="50">
        <v>22</v>
      </c>
      <c r="B24" s="38" t="s">
        <v>109</v>
      </c>
      <c r="C24" s="45"/>
    </row>
    <row r="25" spans="1:3" ht="15.35" x14ac:dyDescent="0.5">
      <c r="A25" s="50">
        <v>23</v>
      </c>
      <c r="B25" s="38" t="s">
        <v>113</v>
      </c>
      <c r="C25" s="45"/>
    </row>
    <row r="26" spans="1:3" ht="15.35" x14ac:dyDescent="0.5">
      <c r="A26" s="50">
        <v>24</v>
      </c>
      <c r="B26" s="38" t="s">
        <v>128</v>
      </c>
      <c r="C26" s="45"/>
    </row>
    <row r="27" spans="1:3" x14ac:dyDescent="0.4">
      <c r="A27" s="50">
        <v>25</v>
      </c>
      <c r="B27" s="38" t="s">
        <v>89</v>
      </c>
      <c r="C27" s="16"/>
    </row>
    <row r="28" spans="1:3" ht="15.35" x14ac:dyDescent="0.5">
      <c r="A28" s="50">
        <v>26</v>
      </c>
      <c r="B28" s="96" t="s">
        <v>257</v>
      </c>
      <c r="C28" s="5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CB6B-9611-4206-8F19-79B4925431A8}">
  <dimension ref="A1:C7"/>
  <sheetViews>
    <sheetView workbookViewId="0">
      <selection sqref="A1:C1"/>
    </sheetView>
  </sheetViews>
  <sheetFormatPr baseColWidth="10" defaultColWidth="11.41015625" defaultRowHeight="14" x14ac:dyDescent="0.45"/>
  <cols>
    <col min="1" max="3" width="27.52734375" style="106" customWidth="1"/>
    <col min="4" max="16384" width="11.41015625" style="106"/>
  </cols>
  <sheetData>
    <row r="1" spans="1:3" s="105" customFormat="1" ht="15" x14ac:dyDescent="0.45">
      <c r="A1" s="136" t="s">
        <v>57</v>
      </c>
      <c r="B1" s="136"/>
      <c r="C1" s="136"/>
    </row>
    <row r="2" spans="1:3" s="105" customFormat="1" ht="79.7" customHeight="1" x14ac:dyDescent="0.45">
      <c r="A2" s="134" t="s">
        <v>273</v>
      </c>
      <c r="B2" s="135"/>
      <c r="C2" s="135"/>
    </row>
    <row r="3" spans="1:3" s="105" customFormat="1" ht="66.2" customHeight="1" x14ac:dyDescent="0.45">
      <c r="A3" s="134" t="s">
        <v>70</v>
      </c>
      <c r="B3" s="135"/>
      <c r="C3" s="135"/>
    </row>
    <row r="4" spans="1:3" s="105" customFormat="1" ht="45" customHeight="1" x14ac:dyDescent="0.45">
      <c r="A4" s="134" t="s">
        <v>58</v>
      </c>
      <c r="B4" s="135"/>
      <c r="C4" s="135"/>
    </row>
    <row r="5" spans="1:3" s="105" customFormat="1" ht="45" customHeight="1" x14ac:dyDescent="0.45">
      <c r="A5" s="134" t="s">
        <v>71</v>
      </c>
      <c r="B5" s="134"/>
      <c r="C5" s="134"/>
    </row>
    <row r="6" spans="1:3" s="105" customFormat="1" ht="70.2" customHeight="1" x14ac:dyDescent="0.45">
      <c r="A6" s="134" t="s">
        <v>72</v>
      </c>
      <c r="B6" s="135"/>
      <c r="C6" s="135"/>
    </row>
    <row r="7" spans="1:3" s="105" customFormat="1" ht="65.25" customHeight="1" x14ac:dyDescent="0.45">
      <c r="A7" s="134" t="s">
        <v>76</v>
      </c>
      <c r="B7" s="135"/>
      <c r="C7" s="135"/>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9954-6033-495D-B822-9044222B7D9E}">
  <dimension ref="A1:D16"/>
  <sheetViews>
    <sheetView workbookViewId="0"/>
  </sheetViews>
  <sheetFormatPr baseColWidth="10" defaultColWidth="11.41015625" defaultRowHeight="15.35" x14ac:dyDescent="0.5"/>
  <cols>
    <col min="1" max="3" width="27.52734375" style="109" customWidth="1"/>
    <col min="4" max="16384" width="11.41015625" style="109"/>
  </cols>
  <sheetData>
    <row r="1" spans="1:4" s="108" customFormat="1" x14ac:dyDescent="0.45">
      <c r="A1" s="107" t="s">
        <v>10</v>
      </c>
      <c r="B1" s="107"/>
      <c r="C1" s="107"/>
      <c r="D1" s="107"/>
    </row>
    <row r="2" spans="1:4" s="108" customFormat="1" ht="72" customHeight="1" x14ac:dyDescent="0.45">
      <c r="A2" s="137" t="s">
        <v>23</v>
      </c>
      <c r="B2" s="138"/>
      <c r="C2" s="138"/>
    </row>
    <row r="3" spans="1:4" s="108" customFormat="1" ht="59.45" customHeight="1" x14ac:dyDescent="0.45">
      <c r="A3" s="137" t="s">
        <v>24</v>
      </c>
      <c r="B3" s="138"/>
      <c r="C3" s="138"/>
    </row>
    <row r="4" spans="1:4" s="108" customFormat="1" ht="108" customHeight="1" x14ac:dyDescent="0.45">
      <c r="A4" s="137" t="s">
        <v>25</v>
      </c>
      <c r="B4" s="138"/>
      <c r="C4" s="138"/>
    </row>
    <row r="5" spans="1:4" s="108" customFormat="1" ht="154.5" customHeight="1" x14ac:dyDescent="0.45">
      <c r="A5" s="137" t="s">
        <v>26</v>
      </c>
      <c r="B5" s="137"/>
      <c r="C5" s="137"/>
    </row>
    <row r="6" spans="1:4" s="108" customFormat="1" ht="141.94999999999999" customHeight="1" x14ac:dyDescent="0.45">
      <c r="A6" s="137" t="s">
        <v>27</v>
      </c>
      <c r="B6" s="137"/>
      <c r="C6" s="137"/>
    </row>
    <row r="7" spans="1:4" s="108" customFormat="1" ht="195.2" customHeight="1" x14ac:dyDescent="0.45">
      <c r="A7" s="137" t="s">
        <v>274</v>
      </c>
      <c r="B7" s="138"/>
      <c r="C7" s="138"/>
    </row>
    <row r="8" spans="1:4" s="108" customFormat="1" ht="79.7" customHeight="1" x14ac:dyDescent="0.45">
      <c r="A8" s="137" t="s">
        <v>55</v>
      </c>
      <c r="B8" s="138"/>
      <c r="C8" s="138"/>
    </row>
    <row r="9" spans="1:4" x14ac:dyDescent="0.5">
      <c r="A9" s="139"/>
      <c r="B9" s="139"/>
      <c r="C9" s="139"/>
    </row>
    <row r="10" spans="1:4" x14ac:dyDescent="0.5">
      <c r="A10" s="139"/>
      <c r="B10" s="139"/>
      <c r="C10" s="139"/>
    </row>
    <row r="11" spans="1:4" x14ac:dyDescent="0.5">
      <c r="A11" s="139"/>
      <c r="B11" s="139"/>
      <c r="C11" s="139"/>
    </row>
    <row r="12" spans="1:4" x14ac:dyDescent="0.5">
      <c r="A12" s="139"/>
      <c r="B12" s="139"/>
      <c r="C12" s="139"/>
    </row>
    <row r="13" spans="1:4" x14ac:dyDescent="0.5">
      <c r="A13" s="139"/>
      <c r="B13" s="139"/>
      <c r="C13" s="139"/>
    </row>
    <row r="14" spans="1:4" x14ac:dyDescent="0.5">
      <c r="A14" s="139"/>
      <c r="B14" s="139"/>
      <c r="C14" s="139"/>
    </row>
    <row r="15" spans="1:4" x14ac:dyDescent="0.5">
      <c r="A15" s="139"/>
      <c r="B15" s="139"/>
      <c r="C15" s="139"/>
    </row>
    <row r="16" spans="1:4" x14ac:dyDescent="0.5">
      <c r="A16" s="139"/>
      <c r="B16" s="139"/>
      <c r="C16" s="139"/>
    </row>
  </sheetData>
  <sheetProtection algorithmName="SHA-512" hashValue="xm+Nqao7yARxj6ao1KzHa20Fb2C0LUPf53Uk6L8kZFgIUEYeftwEvd7Qldo2JKEqVUIIWnAeRhe/SmPoWcb92A==" saltValue="Qp9WhNMjjTfUU/DUXpNwVA=="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96991-1855-4283-A2E5-409A20F91B5D}">
  <sheetPr>
    <pageSetUpPr fitToPage="1"/>
  </sheetPr>
  <dimension ref="A1:E11"/>
  <sheetViews>
    <sheetView workbookViewId="0">
      <selection sqref="A1:C1"/>
    </sheetView>
  </sheetViews>
  <sheetFormatPr baseColWidth="10" defaultColWidth="11.41015625" defaultRowHeight="15.35" x14ac:dyDescent="0.5"/>
  <cols>
    <col min="1" max="3" width="27.52734375" style="110" customWidth="1"/>
    <col min="4" max="16384" width="11.41015625" style="110"/>
  </cols>
  <sheetData>
    <row r="1" spans="1:5" ht="27.75" customHeight="1" x14ac:dyDescent="0.5">
      <c r="A1" s="140" t="s">
        <v>275</v>
      </c>
      <c r="B1" s="140"/>
      <c r="C1" s="140"/>
    </row>
    <row r="2" spans="1:5" s="111" customFormat="1" ht="100.2" customHeight="1" x14ac:dyDescent="0.45">
      <c r="A2" s="137" t="s">
        <v>276</v>
      </c>
      <c r="B2" s="138"/>
      <c r="C2" s="138"/>
      <c r="E2" s="112"/>
    </row>
    <row r="3" spans="1:5" s="111" customFormat="1" ht="45" customHeight="1" x14ac:dyDescent="0.45">
      <c r="A3" s="137" t="s">
        <v>277</v>
      </c>
      <c r="B3" s="138"/>
      <c r="C3" s="138"/>
      <c r="E3" s="112"/>
    </row>
    <row r="4" spans="1:5" s="111" customFormat="1" ht="66.75" customHeight="1" x14ac:dyDescent="0.45">
      <c r="A4" s="141" t="s">
        <v>278</v>
      </c>
      <c r="B4" s="142"/>
      <c r="C4" s="143"/>
      <c r="E4" s="112"/>
    </row>
    <row r="5" spans="1:5" ht="30.7" x14ac:dyDescent="0.5">
      <c r="A5" s="113" t="s">
        <v>38</v>
      </c>
      <c r="B5" s="113" t="s">
        <v>40</v>
      </c>
    </row>
    <row r="6" spans="1:5" x14ac:dyDescent="0.5">
      <c r="A6" s="114">
        <v>1379</v>
      </c>
      <c r="B6" s="114">
        <v>1380</v>
      </c>
    </row>
    <row r="7" spans="1:5" x14ac:dyDescent="0.5">
      <c r="A7" s="114">
        <v>179.34</v>
      </c>
      <c r="B7" s="114">
        <v>179</v>
      </c>
    </row>
    <row r="8" spans="1:5" x14ac:dyDescent="0.5">
      <c r="A8" s="114">
        <v>80.12</v>
      </c>
      <c r="B8" s="114">
        <v>80.099999999999994</v>
      </c>
    </row>
    <row r="9" spans="1:5" x14ac:dyDescent="0.5">
      <c r="A9" s="114">
        <v>7.8</v>
      </c>
      <c r="B9" s="115">
        <v>7.8</v>
      </c>
    </row>
    <row r="10" spans="1:5" ht="24" hidden="1" customHeight="1" x14ac:dyDescent="0.5">
      <c r="A10" s="144"/>
      <c r="B10" s="145"/>
      <c r="C10" s="145"/>
    </row>
    <row r="11" spans="1:5" x14ac:dyDescent="0.5">
      <c r="A11" s="114">
        <v>7.8320000000000001E-2</v>
      </c>
      <c r="B11" s="116">
        <v>7.8299999999999995E-2</v>
      </c>
    </row>
  </sheetData>
  <sheetProtection algorithmName="SHA-512" hashValue="/zmdWKiTey+joygwein7BpXGRQVDp3OM/EsolXlF/oLF0k71N8yB0DO16c49rCWxd91ajPur8+VDYifqJtZmJQ==" saltValue="uqsbYy+/InoothQzlYAVQ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1EF2F-7AA8-4A93-9715-39734524737B}">
  <dimension ref="A1:H20"/>
  <sheetViews>
    <sheetView zoomScaleNormal="100" workbookViewId="0">
      <selection sqref="A1:H1"/>
    </sheetView>
  </sheetViews>
  <sheetFormatPr baseColWidth="10" defaultColWidth="11.41015625" defaultRowHeight="14" x14ac:dyDescent="0.45"/>
  <cols>
    <col min="1" max="8" width="10.52734375" style="118" customWidth="1"/>
    <col min="9" max="256" width="11.41015625" style="118"/>
    <col min="257" max="264" width="10.52734375" style="118" customWidth="1"/>
    <col min="265" max="512" width="11.41015625" style="118"/>
    <col min="513" max="520" width="10.52734375" style="118" customWidth="1"/>
    <col min="521" max="768" width="11.41015625" style="118"/>
    <col min="769" max="776" width="10.52734375" style="118" customWidth="1"/>
    <col min="777" max="1024" width="11.41015625" style="118"/>
    <col min="1025" max="1032" width="10.52734375" style="118" customWidth="1"/>
    <col min="1033" max="1280" width="11.41015625" style="118"/>
    <col min="1281" max="1288" width="10.52734375" style="118" customWidth="1"/>
    <col min="1289" max="1536" width="11.41015625" style="118"/>
    <col min="1537" max="1544" width="10.52734375" style="118" customWidth="1"/>
    <col min="1545" max="1792" width="11.41015625" style="118"/>
    <col min="1793" max="1800" width="10.52734375" style="118" customWidth="1"/>
    <col min="1801" max="2048" width="11.41015625" style="118"/>
    <col min="2049" max="2056" width="10.52734375" style="118" customWidth="1"/>
    <col min="2057" max="2304" width="11.41015625" style="118"/>
    <col min="2305" max="2312" width="10.52734375" style="118" customWidth="1"/>
    <col min="2313" max="2560" width="11.41015625" style="118"/>
    <col min="2561" max="2568" width="10.52734375" style="118" customWidth="1"/>
    <col min="2569" max="2816" width="11.41015625" style="118"/>
    <col min="2817" max="2824" width="10.52734375" style="118" customWidth="1"/>
    <col min="2825" max="3072" width="11.41015625" style="118"/>
    <col min="3073" max="3080" width="10.52734375" style="118" customWidth="1"/>
    <col min="3081" max="3328" width="11.41015625" style="118"/>
    <col min="3329" max="3336" width="10.52734375" style="118" customWidth="1"/>
    <col min="3337" max="3584" width="11.41015625" style="118"/>
    <col min="3585" max="3592" width="10.52734375" style="118" customWidth="1"/>
    <col min="3593" max="3840" width="11.41015625" style="118"/>
    <col min="3841" max="3848" width="10.52734375" style="118" customWidth="1"/>
    <col min="3849" max="4096" width="11.41015625" style="118"/>
    <col min="4097" max="4104" width="10.52734375" style="118" customWidth="1"/>
    <col min="4105" max="4352" width="11.41015625" style="118"/>
    <col min="4353" max="4360" width="10.52734375" style="118" customWidth="1"/>
    <col min="4361" max="4608" width="11.41015625" style="118"/>
    <col min="4609" max="4616" width="10.52734375" style="118" customWidth="1"/>
    <col min="4617" max="4864" width="11.41015625" style="118"/>
    <col min="4865" max="4872" width="10.52734375" style="118" customWidth="1"/>
    <col min="4873" max="5120" width="11.41015625" style="118"/>
    <col min="5121" max="5128" width="10.52734375" style="118" customWidth="1"/>
    <col min="5129" max="5376" width="11.41015625" style="118"/>
    <col min="5377" max="5384" width="10.52734375" style="118" customWidth="1"/>
    <col min="5385" max="5632" width="11.41015625" style="118"/>
    <col min="5633" max="5640" width="10.52734375" style="118" customWidth="1"/>
    <col min="5641" max="5888" width="11.41015625" style="118"/>
    <col min="5889" max="5896" width="10.52734375" style="118" customWidth="1"/>
    <col min="5897" max="6144" width="11.41015625" style="118"/>
    <col min="6145" max="6152" width="10.52734375" style="118" customWidth="1"/>
    <col min="6153" max="6400" width="11.41015625" style="118"/>
    <col min="6401" max="6408" width="10.52734375" style="118" customWidth="1"/>
    <col min="6409" max="6656" width="11.41015625" style="118"/>
    <col min="6657" max="6664" width="10.52734375" style="118" customWidth="1"/>
    <col min="6665" max="6912" width="11.41015625" style="118"/>
    <col min="6913" max="6920" width="10.52734375" style="118" customWidth="1"/>
    <col min="6921" max="7168" width="11.41015625" style="118"/>
    <col min="7169" max="7176" width="10.52734375" style="118" customWidth="1"/>
    <col min="7177" max="7424" width="11.41015625" style="118"/>
    <col min="7425" max="7432" width="10.52734375" style="118" customWidth="1"/>
    <col min="7433" max="7680" width="11.41015625" style="118"/>
    <col min="7681" max="7688" width="10.52734375" style="118" customWidth="1"/>
    <col min="7689" max="7936" width="11.41015625" style="118"/>
    <col min="7937" max="7944" width="10.52734375" style="118" customWidth="1"/>
    <col min="7945" max="8192" width="11.41015625" style="118"/>
    <col min="8193" max="8200" width="10.52734375" style="118" customWidth="1"/>
    <col min="8201" max="8448" width="11.41015625" style="118"/>
    <col min="8449" max="8456" width="10.52734375" style="118" customWidth="1"/>
    <col min="8457" max="8704" width="11.41015625" style="118"/>
    <col min="8705" max="8712" width="10.52734375" style="118" customWidth="1"/>
    <col min="8713" max="8960" width="11.41015625" style="118"/>
    <col min="8961" max="8968" width="10.52734375" style="118" customWidth="1"/>
    <col min="8969" max="9216" width="11.41015625" style="118"/>
    <col min="9217" max="9224" width="10.52734375" style="118" customWidth="1"/>
    <col min="9225" max="9472" width="11.41015625" style="118"/>
    <col min="9473" max="9480" width="10.52734375" style="118" customWidth="1"/>
    <col min="9481" max="9728" width="11.41015625" style="118"/>
    <col min="9729" max="9736" width="10.52734375" style="118" customWidth="1"/>
    <col min="9737" max="9984" width="11.41015625" style="118"/>
    <col min="9985" max="9992" width="10.52734375" style="118" customWidth="1"/>
    <col min="9993" max="10240" width="11.41015625" style="118"/>
    <col min="10241" max="10248" width="10.52734375" style="118" customWidth="1"/>
    <col min="10249" max="10496" width="11.41015625" style="118"/>
    <col min="10497" max="10504" width="10.52734375" style="118" customWidth="1"/>
    <col min="10505" max="10752" width="11.41015625" style="118"/>
    <col min="10753" max="10760" width="10.52734375" style="118" customWidth="1"/>
    <col min="10761" max="11008" width="11.41015625" style="118"/>
    <col min="11009" max="11016" width="10.52734375" style="118" customWidth="1"/>
    <col min="11017" max="11264" width="11.41015625" style="118"/>
    <col min="11265" max="11272" width="10.52734375" style="118" customWidth="1"/>
    <col min="11273" max="11520" width="11.41015625" style="118"/>
    <col min="11521" max="11528" width="10.52734375" style="118" customWidth="1"/>
    <col min="11529" max="11776" width="11.41015625" style="118"/>
    <col min="11777" max="11784" width="10.52734375" style="118" customWidth="1"/>
    <col min="11785" max="12032" width="11.41015625" style="118"/>
    <col min="12033" max="12040" width="10.52734375" style="118" customWidth="1"/>
    <col min="12041" max="12288" width="11.41015625" style="118"/>
    <col min="12289" max="12296" width="10.52734375" style="118" customWidth="1"/>
    <col min="12297" max="12544" width="11.41015625" style="118"/>
    <col min="12545" max="12552" width="10.52734375" style="118" customWidth="1"/>
    <col min="12553" max="12800" width="11.41015625" style="118"/>
    <col min="12801" max="12808" width="10.52734375" style="118" customWidth="1"/>
    <col min="12809" max="13056" width="11.41015625" style="118"/>
    <col min="13057" max="13064" width="10.52734375" style="118" customWidth="1"/>
    <col min="13065" max="13312" width="11.41015625" style="118"/>
    <col min="13313" max="13320" width="10.52734375" style="118" customWidth="1"/>
    <col min="13321" max="13568" width="11.41015625" style="118"/>
    <col min="13569" max="13576" width="10.52734375" style="118" customWidth="1"/>
    <col min="13577" max="13824" width="11.41015625" style="118"/>
    <col min="13825" max="13832" width="10.52734375" style="118" customWidth="1"/>
    <col min="13833" max="14080" width="11.41015625" style="118"/>
    <col min="14081" max="14088" width="10.52734375" style="118" customWidth="1"/>
    <col min="14089" max="14336" width="11.41015625" style="118"/>
    <col min="14337" max="14344" width="10.52734375" style="118" customWidth="1"/>
    <col min="14345" max="14592" width="11.41015625" style="118"/>
    <col min="14593" max="14600" width="10.52734375" style="118" customWidth="1"/>
    <col min="14601" max="14848" width="11.41015625" style="118"/>
    <col min="14849" max="14856" width="10.52734375" style="118" customWidth="1"/>
    <col min="14857" max="15104" width="11.41015625" style="118"/>
    <col min="15105" max="15112" width="10.52734375" style="118" customWidth="1"/>
    <col min="15113" max="15360" width="11.41015625" style="118"/>
    <col min="15361" max="15368" width="10.52734375" style="118" customWidth="1"/>
    <col min="15369" max="15616" width="11.41015625" style="118"/>
    <col min="15617" max="15624" width="10.52734375" style="118" customWidth="1"/>
    <col min="15625" max="15872" width="11.41015625" style="118"/>
    <col min="15873" max="15880" width="10.52734375" style="118" customWidth="1"/>
    <col min="15881" max="16128" width="11.41015625" style="118"/>
    <col min="16129" max="16136" width="10.52734375" style="118" customWidth="1"/>
    <col min="16137" max="16384" width="11.41015625" style="118"/>
  </cols>
  <sheetData>
    <row r="1" spans="1:8" s="117" customFormat="1" ht="20.100000000000001" customHeight="1" x14ac:dyDescent="0.45">
      <c r="A1" s="147" t="s">
        <v>127</v>
      </c>
      <c r="B1" s="147"/>
      <c r="C1" s="147"/>
      <c r="D1" s="147"/>
      <c r="E1" s="147"/>
      <c r="F1" s="147"/>
      <c r="G1" s="147"/>
      <c r="H1" s="147"/>
    </row>
    <row r="2" spans="1:8" s="117" customFormat="1" ht="43.5" customHeight="1" x14ac:dyDescent="0.45">
      <c r="A2" s="146" t="s">
        <v>126</v>
      </c>
      <c r="B2" s="146"/>
      <c r="C2" s="146"/>
      <c r="D2" s="146"/>
      <c r="E2" s="146"/>
      <c r="F2" s="146"/>
      <c r="G2" s="146"/>
      <c r="H2" s="146"/>
    </row>
    <row r="3" spans="1:8" s="117" customFormat="1" ht="35.1" customHeight="1" x14ac:dyDescent="0.45">
      <c r="A3" s="146" t="s">
        <v>125</v>
      </c>
      <c r="B3" s="146"/>
      <c r="C3" s="146"/>
      <c r="D3" s="146"/>
      <c r="E3" s="146"/>
      <c r="F3" s="146"/>
      <c r="G3" s="146"/>
      <c r="H3" s="146"/>
    </row>
    <row r="4" spans="1:8" s="117" customFormat="1" ht="99.75" customHeight="1" x14ac:dyDescent="0.45">
      <c r="A4" s="146" t="s">
        <v>279</v>
      </c>
      <c r="B4" s="146"/>
      <c r="C4" s="146"/>
      <c r="D4" s="146"/>
      <c r="E4" s="146"/>
      <c r="F4" s="146"/>
      <c r="G4" s="146"/>
      <c r="H4" s="146"/>
    </row>
    <row r="5" spans="1:8" s="117" customFormat="1" ht="53.1" customHeight="1" x14ac:dyDescent="0.45">
      <c r="A5" s="146" t="s">
        <v>124</v>
      </c>
      <c r="B5" s="146"/>
      <c r="C5" s="146"/>
      <c r="D5" s="146"/>
      <c r="E5" s="146"/>
      <c r="F5" s="146"/>
      <c r="G5" s="146"/>
      <c r="H5" s="146"/>
    </row>
    <row r="6" spans="1:8" s="117" customFormat="1" ht="35.1" customHeight="1" x14ac:dyDescent="0.45">
      <c r="A6" s="146" t="s">
        <v>123</v>
      </c>
      <c r="B6" s="146"/>
      <c r="C6" s="146"/>
      <c r="D6" s="146"/>
      <c r="E6" s="146"/>
      <c r="F6" s="146"/>
      <c r="G6" s="146"/>
      <c r="H6" s="146"/>
    </row>
    <row r="7" spans="1:8" s="117" customFormat="1" ht="88.35" customHeight="1" x14ac:dyDescent="0.45">
      <c r="A7" s="146" t="s">
        <v>122</v>
      </c>
      <c r="B7" s="146"/>
      <c r="C7" s="146"/>
      <c r="D7" s="146"/>
      <c r="E7" s="146"/>
      <c r="F7" s="146"/>
      <c r="G7" s="146"/>
      <c r="H7" s="146"/>
    </row>
    <row r="8" spans="1:8" s="117" customFormat="1" ht="88.35" customHeight="1" x14ac:dyDescent="0.45">
      <c r="A8" s="146" t="s">
        <v>121</v>
      </c>
      <c r="B8" s="146"/>
      <c r="C8" s="146"/>
      <c r="D8" s="146"/>
      <c r="E8" s="146"/>
      <c r="F8" s="146"/>
      <c r="G8" s="146"/>
      <c r="H8" s="146"/>
    </row>
    <row r="9" spans="1:8" s="117" customFormat="1" ht="70.349999999999994" customHeight="1" x14ac:dyDescent="0.45">
      <c r="A9" s="146" t="s">
        <v>280</v>
      </c>
      <c r="B9" s="146"/>
      <c r="C9" s="146"/>
      <c r="D9" s="146"/>
      <c r="E9" s="146"/>
      <c r="F9" s="146"/>
      <c r="G9" s="146"/>
      <c r="H9" s="146"/>
    </row>
    <row r="10" spans="1:8" s="117" customFormat="1" ht="53.1" customHeight="1" x14ac:dyDescent="0.45">
      <c r="A10" s="146" t="s">
        <v>120</v>
      </c>
      <c r="B10" s="146"/>
      <c r="C10" s="146"/>
      <c r="D10" s="146"/>
      <c r="E10" s="146"/>
      <c r="F10" s="146"/>
      <c r="G10" s="146"/>
      <c r="H10" s="146"/>
    </row>
    <row r="11" spans="1:8" s="117" customFormat="1" ht="122.7" customHeight="1" x14ac:dyDescent="0.45">
      <c r="A11" s="148" t="s">
        <v>281</v>
      </c>
      <c r="B11" s="146"/>
      <c r="C11" s="146"/>
      <c r="D11" s="146"/>
      <c r="E11" s="146"/>
      <c r="F11" s="146"/>
      <c r="G11" s="146"/>
      <c r="H11" s="146"/>
    </row>
    <row r="12" spans="1:8" s="117" customFormat="1" ht="35.1" customHeight="1" x14ac:dyDescent="0.45">
      <c r="A12" s="146" t="s">
        <v>119</v>
      </c>
      <c r="B12" s="146"/>
      <c r="C12" s="146"/>
      <c r="D12" s="146"/>
      <c r="E12" s="146"/>
      <c r="F12" s="146"/>
      <c r="G12" s="146"/>
      <c r="H12" s="146"/>
    </row>
    <row r="13" spans="1:8" s="117" customFormat="1" ht="97.35" customHeight="1" x14ac:dyDescent="0.45">
      <c r="A13" s="146" t="s">
        <v>118</v>
      </c>
      <c r="B13" s="146"/>
      <c r="C13" s="146"/>
      <c r="D13" s="146"/>
      <c r="E13" s="146"/>
      <c r="F13" s="146"/>
      <c r="G13" s="146"/>
      <c r="H13" s="146"/>
    </row>
    <row r="14" spans="1:8" s="117" customFormat="1" ht="97.35" customHeight="1" x14ac:dyDescent="0.45">
      <c r="A14" s="146" t="s">
        <v>117</v>
      </c>
      <c r="B14" s="146"/>
      <c r="C14" s="146"/>
      <c r="D14" s="146"/>
      <c r="E14" s="146"/>
      <c r="F14" s="146"/>
      <c r="G14" s="146"/>
      <c r="H14" s="146"/>
    </row>
    <row r="15" spans="1:8" s="117" customFormat="1" ht="20.100000000000001" customHeight="1" x14ac:dyDescent="0.45">
      <c r="A15" s="146" t="s">
        <v>116</v>
      </c>
      <c r="B15" s="146"/>
      <c r="C15" s="146"/>
      <c r="D15" s="146"/>
      <c r="E15" s="146"/>
      <c r="F15" s="146"/>
      <c r="G15" s="146"/>
      <c r="H15" s="146"/>
    </row>
    <row r="16" spans="1:8" x14ac:dyDescent="0.45">
      <c r="A16" s="149"/>
      <c r="B16" s="149"/>
      <c r="C16" s="149"/>
      <c r="D16" s="149"/>
      <c r="E16" s="149"/>
      <c r="F16" s="149"/>
      <c r="G16" s="149"/>
      <c r="H16" s="149"/>
    </row>
    <row r="17" spans="1:8" x14ac:dyDescent="0.45">
      <c r="A17" s="149"/>
      <c r="B17" s="149"/>
      <c r="C17" s="149"/>
      <c r="D17" s="149"/>
      <c r="E17" s="149"/>
      <c r="F17" s="149"/>
      <c r="G17" s="149"/>
      <c r="H17" s="149"/>
    </row>
    <row r="18" spans="1:8" x14ac:dyDescent="0.45">
      <c r="A18" s="149"/>
      <c r="B18" s="149"/>
      <c r="C18" s="149"/>
      <c r="D18" s="149"/>
      <c r="E18" s="149"/>
      <c r="F18" s="149"/>
      <c r="G18" s="149"/>
      <c r="H18" s="149"/>
    </row>
    <row r="19" spans="1:8" x14ac:dyDescent="0.45">
      <c r="A19" s="149"/>
      <c r="B19" s="149"/>
      <c r="C19" s="149"/>
      <c r="D19" s="149"/>
      <c r="E19" s="149"/>
      <c r="F19" s="149"/>
      <c r="G19" s="149"/>
      <c r="H19" s="149"/>
    </row>
    <row r="20" spans="1:8" x14ac:dyDescent="0.45">
      <c r="A20" s="149"/>
      <c r="B20" s="149"/>
      <c r="C20" s="149"/>
      <c r="D20" s="149"/>
      <c r="E20" s="149"/>
      <c r="F20" s="149"/>
      <c r="G20" s="149"/>
      <c r="H20" s="149"/>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C6A10-ECFC-421E-8642-91EB60363DFA}">
  <dimension ref="A1:I55"/>
  <sheetViews>
    <sheetView workbookViewId="0"/>
  </sheetViews>
  <sheetFormatPr baseColWidth="10" defaultColWidth="10.64453125" defaultRowHeight="14" x14ac:dyDescent="0.45"/>
  <cols>
    <col min="1" max="16384" width="10.64453125" style="106"/>
  </cols>
  <sheetData>
    <row r="1" spans="1:9" x14ac:dyDescent="0.45">
      <c r="A1" s="119"/>
      <c r="B1" s="119"/>
      <c r="C1" s="119"/>
      <c r="D1" s="119"/>
      <c r="E1" s="119"/>
      <c r="F1" s="119"/>
      <c r="G1" s="119"/>
      <c r="H1" s="119"/>
      <c r="I1" s="119"/>
    </row>
    <row r="2" spans="1:9" x14ac:dyDescent="0.45">
      <c r="A2" s="119"/>
      <c r="B2" s="119"/>
      <c r="C2" s="119"/>
      <c r="D2" s="119"/>
      <c r="E2" s="119"/>
      <c r="F2" s="119"/>
      <c r="G2" s="119"/>
      <c r="H2" s="119"/>
      <c r="I2" s="119"/>
    </row>
    <row r="3" spans="1:9" x14ac:dyDescent="0.45">
      <c r="A3" s="119"/>
      <c r="B3" s="119"/>
      <c r="C3" s="119"/>
      <c r="D3" s="119"/>
      <c r="E3" s="119"/>
      <c r="F3" s="119"/>
      <c r="G3" s="119"/>
      <c r="H3" s="119"/>
      <c r="I3" s="119"/>
    </row>
    <row r="4" spans="1:9" x14ac:dyDescent="0.45">
      <c r="A4" s="119"/>
      <c r="B4" s="119"/>
      <c r="C4" s="119"/>
      <c r="D4" s="119"/>
      <c r="E4" s="119"/>
      <c r="F4" s="119"/>
      <c r="G4" s="119"/>
      <c r="H4" s="119"/>
      <c r="I4" s="119"/>
    </row>
    <row r="5" spans="1:9" x14ac:dyDescent="0.45">
      <c r="A5" s="119"/>
      <c r="B5" s="119"/>
      <c r="C5" s="119"/>
      <c r="D5" s="119"/>
      <c r="E5" s="119"/>
      <c r="F5" s="119"/>
      <c r="G5" s="119"/>
      <c r="H5" s="119"/>
      <c r="I5" s="119"/>
    </row>
    <row r="6" spans="1:9" x14ac:dyDescent="0.45">
      <c r="A6" s="119"/>
      <c r="B6" s="119"/>
      <c r="C6" s="119"/>
      <c r="D6" s="119"/>
      <c r="E6" s="119"/>
      <c r="F6" s="119"/>
      <c r="G6" s="119"/>
      <c r="H6" s="119"/>
      <c r="I6" s="119"/>
    </row>
    <row r="7" spans="1:9" x14ac:dyDescent="0.45">
      <c r="A7" s="119"/>
      <c r="B7" s="119"/>
      <c r="C7" s="119"/>
      <c r="D7" s="119"/>
      <c r="E7" s="119"/>
      <c r="F7" s="119"/>
      <c r="G7" s="119"/>
      <c r="H7" s="119"/>
      <c r="I7" s="119"/>
    </row>
    <row r="8" spans="1:9" x14ac:dyDescent="0.45">
      <c r="A8" s="119"/>
      <c r="B8" s="119"/>
      <c r="C8" s="119"/>
      <c r="D8" s="119"/>
      <c r="E8" s="119"/>
      <c r="F8" s="119"/>
      <c r="G8" s="119"/>
      <c r="H8" s="119"/>
      <c r="I8" s="119"/>
    </row>
    <row r="9" spans="1:9" x14ac:dyDescent="0.45">
      <c r="A9" s="119"/>
      <c r="B9" s="119"/>
      <c r="C9" s="119"/>
      <c r="D9" s="119"/>
      <c r="E9" s="119"/>
      <c r="F9" s="119"/>
      <c r="G9" s="119"/>
      <c r="H9" s="119"/>
      <c r="I9" s="119"/>
    </row>
    <row r="10" spans="1:9" x14ac:dyDescent="0.45">
      <c r="A10" s="119"/>
      <c r="B10" s="119"/>
      <c r="C10" s="119"/>
      <c r="D10" s="119"/>
      <c r="E10" s="119"/>
      <c r="F10" s="119"/>
      <c r="G10" s="119"/>
      <c r="H10" s="119"/>
      <c r="I10" s="119"/>
    </row>
    <row r="11" spans="1:9" x14ac:dyDescent="0.45">
      <c r="A11" s="119"/>
      <c r="B11" s="119"/>
      <c r="C11" s="119"/>
      <c r="D11" s="119"/>
      <c r="E11" s="119"/>
      <c r="F11" s="119"/>
      <c r="G11" s="119"/>
      <c r="H11" s="119"/>
      <c r="I11" s="119"/>
    </row>
    <row r="12" spans="1:9" x14ac:dyDescent="0.45">
      <c r="A12" s="119"/>
      <c r="B12" s="119"/>
      <c r="C12" s="119"/>
      <c r="D12" s="119"/>
      <c r="E12" s="119"/>
      <c r="F12" s="119"/>
      <c r="G12" s="119"/>
      <c r="H12" s="119"/>
      <c r="I12" s="119"/>
    </row>
    <row r="13" spans="1:9" x14ac:dyDescent="0.45">
      <c r="A13" s="119"/>
      <c r="B13" s="119"/>
      <c r="C13" s="119"/>
      <c r="D13" s="119"/>
      <c r="E13" s="119"/>
      <c r="F13" s="119"/>
      <c r="G13" s="119"/>
      <c r="H13" s="119"/>
      <c r="I13" s="119"/>
    </row>
    <row r="14" spans="1:9" x14ac:dyDescent="0.45">
      <c r="A14" s="119"/>
      <c r="B14" s="119"/>
      <c r="C14" s="119"/>
      <c r="D14" s="119"/>
      <c r="E14" s="119"/>
      <c r="F14" s="119"/>
      <c r="G14" s="119"/>
      <c r="H14" s="119"/>
      <c r="I14" s="119"/>
    </row>
    <row r="15" spans="1:9" x14ac:dyDescent="0.45">
      <c r="A15" s="119"/>
      <c r="B15" s="119"/>
      <c r="C15" s="119"/>
      <c r="D15" s="119"/>
      <c r="E15" s="119"/>
      <c r="F15" s="119"/>
      <c r="G15" s="119"/>
      <c r="H15" s="119"/>
      <c r="I15" s="119"/>
    </row>
    <row r="16" spans="1:9" x14ac:dyDescent="0.45">
      <c r="A16" s="119"/>
      <c r="B16" s="119"/>
      <c r="C16" s="119"/>
      <c r="D16" s="119"/>
      <c r="E16" s="119"/>
      <c r="F16" s="119"/>
      <c r="G16" s="119"/>
      <c r="H16" s="119"/>
      <c r="I16" s="119"/>
    </row>
    <row r="17" spans="1:9" x14ac:dyDescent="0.45">
      <c r="A17" s="119"/>
      <c r="B17" s="119"/>
      <c r="C17" s="119"/>
      <c r="D17" s="119"/>
      <c r="E17" s="119"/>
      <c r="F17" s="119"/>
      <c r="G17" s="119"/>
      <c r="H17" s="119"/>
      <c r="I17" s="119"/>
    </row>
    <row r="18" spans="1:9" x14ac:dyDescent="0.45">
      <c r="A18" s="119"/>
      <c r="B18" s="119"/>
      <c r="C18" s="119"/>
      <c r="D18" s="119"/>
      <c r="E18" s="119"/>
      <c r="F18" s="119"/>
      <c r="G18" s="119"/>
      <c r="H18" s="119"/>
      <c r="I18" s="119"/>
    </row>
    <row r="19" spans="1:9" x14ac:dyDescent="0.45">
      <c r="A19" s="119"/>
      <c r="B19" s="119"/>
      <c r="C19" s="119"/>
      <c r="D19" s="119"/>
      <c r="E19" s="119"/>
      <c r="F19" s="119"/>
      <c r="G19" s="119"/>
      <c r="H19" s="119"/>
      <c r="I19" s="119"/>
    </row>
    <row r="20" spans="1:9" x14ac:dyDescent="0.45">
      <c r="A20" s="119"/>
      <c r="B20" s="119"/>
      <c r="C20" s="119"/>
      <c r="D20" s="119"/>
      <c r="E20" s="119"/>
      <c r="F20" s="119"/>
      <c r="G20" s="119"/>
      <c r="H20" s="119"/>
      <c r="I20" s="119"/>
    </row>
    <row r="21" spans="1:9" x14ac:dyDescent="0.45">
      <c r="A21" s="119"/>
      <c r="B21" s="119"/>
      <c r="C21" s="119"/>
      <c r="D21" s="119"/>
      <c r="E21" s="119"/>
      <c r="F21" s="119"/>
      <c r="G21" s="119"/>
      <c r="H21" s="119"/>
      <c r="I21" s="119"/>
    </row>
    <row r="22" spans="1:9" x14ac:dyDescent="0.45">
      <c r="A22" s="119"/>
      <c r="B22" s="119"/>
      <c r="C22" s="119"/>
      <c r="D22" s="119"/>
      <c r="E22" s="119"/>
      <c r="F22" s="119"/>
      <c r="G22" s="119"/>
      <c r="H22" s="119"/>
      <c r="I22" s="119"/>
    </row>
    <row r="23" spans="1:9" x14ac:dyDescent="0.45">
      <c r="A23" s="119"/>
      <c r="B23" s="119"/>
      <c r="C23" s="119"/>
      <c r="D23" s="119"/>
      <c r="E23" s="119"/>
      <c r="F23" s="119"/>
      <c r="G23" s="119"/>
      <c r="H23" s="119"/>
      <c r="I23" s="119"/>
    </row>
    <row r="24" spans="1:9" x14ac:dyDescent="0.45">
      <c r="A24" s="119"/>
      <c r="B24" s="119"/>
      <c r="C24" s="119"/>
      <c r="D24" s="119"/>
      <c r="E24" s="119"/>
      <c r="F24" s="119"/>
      <c r="G24" s="119"/>
      <c r="H24" s="119"/>
      <c r="I24" s="119"/>
    </row>
    <row r="25" spans="1:9" x14ac:dyDescent="0.45">
      <c r="A25" s="119"/>
      <c r="B25" s="119"/>
      <c r="C25" s="119"/>
      <c r="D25" s="119"/>
      <c r="E25" s="119"/>
      <c r="F25" s="119"/>
      <c r="G25" s="119"/>
      <c r="H25" s="119"/>
      <c r="I25" s="119"/>
    </row>
    <row r="26" spans="1:9" x14ac:dyDescent="0.45">
      <c r="A26" s="119"/>
      <c r="B26" s="119"/>
      <c r="C26" s="119"/>
      <c r="D26" s="119"/>
      <c r="E26" s="119"/>
      <c r="F26" s="119"/>
      <c r="G26" s="119"/>
      <c r="H26" s="119"/>
      <c r="I26" s="119"/>
    </row>
    <row r="27" spans="1:9" x14ac:dyDescent="0.45">
      <c r="A27" s="119"/>
      <c r="B27" s="119"/>
      <c r="C27" s="119"/>
      <c r="D27" s="119"/>
      <c r="E27" s="119"/>
      <c r="F27" s="119"/>
      <c r="G27" s="119"/>
      <c r="H27" s="119"/>
      <c r="I27" s="119"/>
    </row>
    <row r="28" spans="1:9" x14ac:dyDescent="0.45">
      <c r="A28" s="119"/>
      <c r="B28" s="119"/>
      <c r="C28" s="119"/>
      <c r="D28" s="119"/>
      <c r="E28" s="119"/>
      <c r="F28" s="119"/>
      <c r="G28" s="119"/>
      <c r="H28" s="119"/>
      <c r="I28" s="119"/>
    </row>
    <row r="29" spans="1:9" x14ac:dyDescent="0.45">
      <c r="A29" s="119"/>
      <c r="B29" s="119"/>
      <c r="C29" s="119"/>
      <c r="D29" s="119"/>
      <c r="E29" s="119"/>
      <c r="F29" s="119"/>
      <c r="G29" s="119"/>
      <c r="H29" s="119"/>
      <c r="I29" s="119"/>
    </row>
    <row r="30" spans="1:9" x14ac:dyDescent="0.45">
      <c r="A30" s="119"/>
      <c r="B30" s="119"/>
      <c r="C30" s="119"/>
      <c r="D30" s="119"/>
      <c r="E30" s="119"/>
      <c r="F30" s="119"/>
      <c r="G30" s="119"/>
      <c r="H30" s="119"/>
      <c r="I30" s="119"/>
    </row>
    <row r="31" spans="1:9" x14ac:dyDescent="0.45">
      <c r="A31" s="119"/>
      <c r="B31" s="119"/>
      <c r="C31" s="119"/>
      <c r="D31" s="119"/>
      <c r="E31" s="119"/>
      <c r="F31" s="119"/>
      <c r="G31" s="119"/>
      <c r="H31" s="119"/>
      <c r="I31" s="119"/>
    </row>
    <row r="32" spans="1:9" x14ac:dyDescent="0.45">
      <c r="A32" s="119"/>
      <c r="B32" s="119"/>
      <c r="C32" s="119"/>
      <c r="D32" s="119"/>
      <c r="E32" s="119"/>
      <c r="F32" s="119"/>
      <c r="G32" s="119"/>
      <c r="H32" s="119"/>
      <c r="I32" s="119"/>
    </row>
    <row r="33" spans="1:9" x14ac:dyDescent="0.45">
      <c r="A33" s="119"/>
      <c r="B33" s="119"/>
      <c r="C33" s="119"/>
      <c r="D33" s="119"/>
      <c r="E33" s="119"/>
      <c r="F33" s="119"/>
      <c r="G33" s="119"/>
      <c r="H33" s="119"/>
      <c r="I33" s="119"/>
    </row>
    <row r="34" spans="1:9" x14ac:dyDescent="0.45">
      <c r="A34" s="119"/>
      <c r="B34" s="119"/>
      <c r="C34" s="119"/>
      <c r="D34" s="119"/>
      <c r="E34" s="119"/>
      <c r="F34" s="119"/>
      <c r="G34" s="119"/>
      <c r="H34" s="119"/>
      <c r="I34" s="119"/>
    </row>
    <row r="35" spans="1:9" x14ac:dyDescent="0.45">
      <c r="A35" s="119"/>
      <c r="B35" s="119"/>
      <c r="C35" s="119"/>
      <c r="D35" s="119"/>
      <c r="E35" s="119"/>
      <c r="F35" s="119"/>
      <c r="G35" s="119"/>
      <c r="H35" s="119"/>
      <c r="I35" s="119"/>
    </row>
    <row r="36" spans="1:9" x14ac:dyDescent="0.45">
      <c r="A36" s="119"/>
      <c r="B36" s="119"/>
      <c r="C36" s="119"/>
      <c r="D36" s="119"/>
      <c r="E36" s="119"/>
      <c r="F36" s="119"/>
      <c r="G36" s="119"/>
      <c r="H36" s="119"/>
      <c r="I36" s="119"/>
    </row>
    <row r="37" spans="1:9" x14ac:dyDescent="0.45">
      <c r="A37" s="119"/>
      <c r="B37" s="119"/>
      <c r="C37" s="119"/>
      <c r="D37" s="119"/>
      <c r="E37" s="119"/>
      <c r="F37" s="119"/>
      <c r="G37" s="119"/>
      <c r="H37" s="119"/>
      <c r="I37" s="119"/>
    </row>
    <row r="38" spans="1:9" x14ac:dyDescent="0.45">
      <c r="A38" s="119"/>
      <c r="B38" s="119"/>
      <c r="C38" s="119"/>
      <c r="D38" s="119"/>
      <c r="E38" s="119"/>
      <c r="F38" s="119"/>
      <c r="G38" s="119"/>
      <c r="H38" s="119"/>
      <c r="I38" s="119"/>
    </row>
    <row r="39" spans="1:9" x14ac:dyDescent="0.45">
      <c r="A39" s="119"/>
      <c r="B39" s="119"/>
      <c r="C39" s="119"/>
      <c r="D39" s="119"/>
      <c r="E39" s="119"/>
      <c r="F39" s="119"/>
      <c r="G39" s="119"/>
      <c r="H39" s="119"/>
      <c r="I39" s="119"/>
    </row>
    <row r="40" spans="1:9" x14ac:dyDescent="0.45">
      <c r="A40" s="119"/>
      <c r="B40" s="119"/>
      <c r="C40" s="119"/>
      <c r="D40" s="119"/>
      <c r="E40" s="119"/>
      <c r="F40" s="119"/>
      <c r="G40" s="119"/>
      <c r="H40" s="119"/>
      <c r="I40" s="119"/>
    </row>
    <row r="41" spans="1:9" x14ac:dyDescent="0.45">
      <c r="A41" s="119"/>
      <c r="B41" s="119"/>
      <c r="C41" s="119"/>
      <c r="D41" s="119"/>
      <c r="E41" s="119"/>
      <c r="F41" s="119"/>
      <c r="G41" s="119"/>
      <c r="H41" s="119"/>
      <c r="I41" s="119"/>
    </row>
    <row r="42" spans="1:9" x14ac:dyDescent="0.45">
      <c r="A42" s="119"/>
      <c r="B42" s="119"/>
      <c r="C42" s="119"/>
      <c r="D42" s="119"/>
      <c r="E42" s="119"/>
      <c r="F42" s="119"/>
      <c r="G42" s="119"/>
      <c r="H42" s="119"/>
      <c r="I42" s="119"/>
    </row>
    <row r="43" spans="1:9" x14ac:dyDescent="0.45">
      <c r="A43" s="119"/>
      <c r="B43" s="119"/>
      <c r="C43" s="119"/>
      <c r="D43" s="119"/>
      <c r="E43" s="119"/>
      <c r="F43" s="119"/>
      <c r="G43" s="119"/>
      <c r="H43" s="119"/>
      <c r="I43" s="119"/>
    </row>
    <row r="44" spans="1:9" x14ac:dyDescent="0.45">
      <c r="A44" s="119"/>
      <c r="B44" s="119"/>
      <c r="C44" s="119"/>
      <c r="D44" s="119"/>
      <c r="E44" s="119"/>
      <c r="F44" s="119"/>
      <c r="G44" s="119"/>
      <c r="H44" s="119"/>
      <c r="I44" s="119"/>
    </row>
    <row r="45" spans="1:9" x14ac:dyDescent="0.45">
      <c r="A45" s="119"/>
      <c r="B45" s="119"/>
      <c r="C45" s="119"/>
      <c r="D45" s="119"/>
      <c r="E45" s="119"/>
      <c r="F45" s="119"/>
      <c r="G45" s="119"/>
      <c r="H45" s="119"/>
      <c r="I45" s="119"/>
    </row>
    <row r="46" spans="1:9" x14ac:dyDescent="0.45">
      <c r="A46" s="119"/>
      <c r="B46" s="119"/>
      <c r="C46" s="119"/>
      <c r="D46" s="119"/>
      <c r="E46" s="119"/>
      <c r="F46" s="119"/>
      <c r="G46" s="119"/>
      <c r="H46" s="119"/>
      <c r="I46" s="119"/>
    </row>
    <row r="47" spans="1:9" x14ac:dyDescent="0.45">
      <c r="A47" s="119"/>
      <c r="B47" s="119"/>
      <c r="C47" s="119"/>
      <c r="D47" s="119"/>
      <c r="E47" s="119"/>
      <c r="F47" s="119"/>
      <c r="G47" s="119"/>
      <c r="H47" s="119"/>
      <c r="I47" s="119"/>
    </row>
    <row r="48" spans="1:9" x14ac:dyDescent="0.45">
      <c r="A48" s="119"/>
      <c r="B48" s="119"/>
      <c r="C48" s="119"/>
      <c r="D48" s="119"/>
      <c r="E48" s="119"/>
      <c r="F48" s="119"/>
      <c r="G48" s="119"/>
      <c r="H48" s="119"/>
      <c r="I48" s="119"/>
    </row>
    <row r="49" spans="1:9" x14ac:dyDescent="0.45">
      <c r="A49" s="119"/>
      <c r="B49" s="119"/>
      <c r="C49" s="119"/>
      <c r="D49" s="119"/>
      <c r="E49" s="119"/>
      <c r="F49" s="119"/>
      <c r="G49" s="119"/>
      <c r="H49" s="119"/>
      <c r="I49" s="119"/>
    </row>
    <row r="50" spans="1:9" x14ac:dyDescent="0.45">
      <c r="A50" s="119"/>
      <c r="B50" s="119"/>
      <c r="C50" s="119"/>
      <c r="D50" s="119"/>
      <c r="E50" s="119"/>
      <c r="F50" s="119"/>
      <c r="G50" s="119"/>
      <c r="H50" s="119"/>
      <c r="I50" s="119"/>
    </row>
    <row r="51" spans="1:9" x14ac:dyDescent="0.45">
      <c r="A51" s="120" t="s">
        <v>282</v>
      </c>
      <c r="B51" s="120"/>
      <c r="C51" s="120"/>
      <c r="D51" s="120"/>
      <c r="E51" s="120"/>
      <c r="F51" s="119"/>
      <c r="G51" s="119"/>
      <c r="H51" s="119"/>
      <c r="I51" s="119"/>
    </row>
    <row r="52" spans="1:9" x14ac:dyDescent="0.45">
      <c r="A52" s="120" t="s">
        <v>283</v>
      </c>
      <c r="B52" s="120"/>
      <c r="C52" s="120"/>
      <c r="D52" s="120"/>
      <c r="E52" s="120"/>
      <c r="F52" s="119"/>
      <c r="G52" s="119"/>
      <c r="H52" s="119"/>
      <c r="I52" s="119"/>
    </row>
    <row r="53" spans="1:9" x14ac:dyDescent="0.45">
      <c r="A53" s="104" t="s">
        <v>284</v>
      </c>
      <c r="B53" s="119"/>
      <c r="C53" s="119"/>
      <c r="D53" s="119"/>
      <c r="E53" s="119"/>
      <c r="F53" s="119"/>
      <c r="G53" s="119"/>
      <c r="H53" s="119"/>
      <c r="I53" s="119"/>
    </row>
    <row r="54" spans="1:9" x14ac:dyDescent="0.45">
      <c r="A54" s="119"/>
      <c r="B54" s="119"/>
      <c r="C54" s="119"/>
      <c r="D54" s="119"/>
      <c r="E54" s="119"/>
      <c r="F54" s="119"/>
      <c r="G54" s="119"/>
      <c r="H54" s="119"/>
      <c r="I54" s="119"/>
    </row>
    <row r="55" spans="1:9" x14ac:dyDescent="0.45">
      <c r="A55" s="119"/>
      <c r="B55" s="119"/>
      <c r="C55" s="119"/>
      <c r="D55" s="119"/>
      <c r="E55" s="119"/>
      <c r="F55" s="119"/>
      <c r="G55" s="119"/>
      <c r="H55" s="119"/>
      <c r="I55" s="119"/>
    </row>
  </sheetData>
  <sheetProtection algorithmName="SHA-512" hashValue="lKFeLyG10mxyMWneZnPjXJgsjme7z3mqdgS5JJjaPk7yvcnHMPC3QOaugdO26jWd8wmbIT6HC0ml8qefzPzxVA==" saltValue="OsR/PQOtFXoEZTYSnF9M7Q==" spinCount="100000" sheet="1" objects="1" scenarios="1"/>
  <hyperlinks>
    <hyperlink ref="A53" r:id="rId1" xr:uid="{890A65FC-1593-4EF6-ACB1-3CF1D8A2A789}"/>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A2" sqref="A2"/>
    </sheetView>
  </sheetViews>
  <sheetFormatPr baseColWidth="10" defaultColWidth="11.41015625" defaultRowHeight="14" x14ac:dyDescent="0.45"/>
  <cols>
    <col min="1" max="1" width="25.1171875" style="29" bestFit="1" customWidth="1"/>
    <col min="2" max="2" width="39" style="29" customWidth="1"/>
    <col min="3" max="16384" width="11.41015625" style="29"/>
  </cols>
  <sheetData>
    <row r="1" spans="1:7" ht="20.100000000000001" customHeight="1" x14ac:dyDescent="0.45">
      <c r="A1" s="28" t="s">
        <v>48</v>
      </c>
      <c r="C1" s="30" t="s">
        <v>49</v>
      </c>
    </row>
    <row r="2" spans="1:7" ht="20.100000000000001" customHeight="1" x14ac:dyDescent="0.45">
      <c r="A2" s="29" t="s">
        <v>50</v>
      </c>
      <c r="B2" s="126"/>
      <c r="C2" s="29" t="s">
        <v>50</v>
      </c>
    </row>
    <row r="3" spans="1:7" ht="20.100000000000001" customHeight="1" x14ac:dyDescent="0.45">
      <c r="A3" s="29" t="s">
        <v>51</v>
      </c>
      <c r="B3" s="49"/>
      <c r="C3" s="29" t="s">
        <v>52</v>
      </c>
    </row>
    <row r="4" spans="1:7" ht="20.100000000000001" customHeight="1" x14ac:dyDescent="0.45">
      <c r="A4" s="29" t="s">
        <v>53</v>
      </c>
      <c r="B4" s="126"/>
      <c r="C4" s="29" t="s">
        <v>54</v>
      </c>
    </row>
    <row r="5" spans="1:7" ht="10" customHeight="1" x14ac:dyDescent="0.45"/>
    <row r="6" spans="1:7" ht="60" customHeight="1" x14ac:dyDescent="0.45">
      <c r="A6" s="153" t="s">
        <v>229</v>
      </c>
      <c r="B6" s="154"/>
      <c r="C6" s="154"/>
      <c r="D6" s="154"/>
      <c r="E6" s="154"/>
      <c r="F6" s="154"/>
      <c r="G6" s="154"/>
    </row>
    <row r="7" spans="1:7" ht="10" customHeight="1" x14ac:dyDescent="0.45">
      <c r="A7" s="86"/>
      <c r="B7" s="86"/>
      <c r="C7" s="86"/>
      <c r="D7" s="86"/>
      <c r="E7" s="86"/>
      <c r="F7" s="86"/>
      <c r="G7" s="86"/>
    </row>
    <row r="8" spans="1:7" ht="60" customHeight="1" x14ac:dyDescent="0.45">
      <c r="A8" s="153" t="s">
        <v>285</v>
      </c>
      <c r="B8" s="154"/>
      <c r="C8" s="154"/>
      <c r="D8" s="154"/>
      <c r="E8" s="154"/>
      <c r="F8" s="154"/>
      <c r="G8" s="154"/>
    </row>
    <row r="9" spans="1:7" ht="10" customHeight="1" x14ac:dyDescent="0.45">
      <c r="A9" s="31"/>
    </row>
    <row r="10" spans="1:7" ht="40" customHeight="1" x14ac:dyDescent="0.45">
      <c r="A10" s="150" t="s">
        <v>228</v>
      </c>
      <c r="B10" s="150"/>
      <c r="C10" s="150"/>
      <c r="D10" s="150"/>
      <c r="E10" s="150"/>
      <c r="F10" s="150"/>
      <c r="G10" s="150"/>
    </row>
    <row r="11" spans="1:7" ht="72" customHeight="1" x14ac:dyDescent="0.45">
      <c r="A11" s="155" t="s">
        <v>286</v>
      </c>
      <c r="B11" s="155"/>
      <c r="C11" s="155"/>
      <c r="D11" s="155"/>
      <c r="E11" s="155"/>
      <c r="F11" s="155"/>
      <c r="G11" s="155"/>
    </row>
    <row r="12" spans="1:7" ht="40" customHeight="1" x14ac:dyDescent="0.45">
      <c r="A12" s="150" t="s">
        <v>95</v>
      </c>
      <c r="B12" s="150"/>
      <c r="C12" s="151" t="s">
        <v>96</v>
      </c>
      <c r="D12" s="151"/>
      <c r="E12" s="151"/>
      <c r="F12" s="151"/>
      <c r="G12" s="87"/>
    </row>
    <row r="13" spans="1:7" ht="10" customHeight="1" x14ac:dyDescent="0.45">
      <c r="A13" s="47"/>
      <c r="B13" s="47"/>
      <c r="C13" s="48"/>
      <c r="D13" s="48"/>
      <c r="E13" s="48"/>
      <c r="F13" s="48"/>
      <c r="G13" s="48"/>
    </row>
    <row r="14" spans="1:7" ht="10" customHeight="1" x14ac:dyDescent="0.45"/>
    <row r="15" spans="1:7" x14ac:dyDescent="0.45">
      <c r="A15" s="29" t="s">
        <v>60</v>
      </c>
      <c r="B15" s="49"/>
      <c r="C15" s="152" t="s">
        <v>74</v>
      </c>
      <c r="D15" s="152"/>
      <c r="E15" s="152"/>
    </row>
    <row r="16" spans="1:7" x14ac:dyDescent="0.45">
      <c r="A16" s="29" t="s">
        <v>61</v>
      </c>
      <c r="B16" s="31" t="str">
        <f>IF(ISBLANK(B15),"",IF(B3=B15,"Kontrolle erfolgreich - check ok","FEHLER - ERROR"))</f>
        <v/>
      </c>
      <c r="C16" s="29" t="s">
        <v>75</v>
      </c>
    </row>
    <row r="17" spans="2:2" x14ac:dyDescent="0.45">
      <c r="B17" s="31" t="str">
        <f>IF(ISBLANK(B15),"",IF(ISERROR(FIND("@",B15,1)),"keine gültige eMail-Adresse",IF((VALUE(FIND("@",B15,1))&gt;1),"","keine gültige eMail-Adresse!")))</f>
        <v/>
      </c>
    </row>
    <row r="18" spans="2:2" x14ac:dyDescent="0.45">
      <c r="B18" s="31" t="str">
        <f>IF(ISBLANK(B15),"",IF(ISERROR(FIND("@",B15,1)),"no valid eMail-adress",IF((VALUE(FIND("@",B15,1))&gt;1),"","no valid eMail-address!")))</f>
        <v/>
      </c>
    </row>
    <row r="19" spans="2:2" x14ac:dyDescent="0.45">
      <c r="B19" s="29" t="str">
        <f>IF(ISBLANK(B15),"",IF(ISERROR(FIND("; ",B15,1)),"",IF((VALUE(FIND("; ",B15,1))&gt;8),"","Achtung - die zweite eMail-Adresse wurde nicht korrekt eingegeben")))</f>
        <v/>
      </c>
    </row>
  </sheetData>
  <sheetProtection algorithmName="SHA-512" hashValue="j5Glc99nPb3A0MmKknyjwOXrPRksPXJQjzgW7tvmheB7hLNQvtisW0GDlkkYaYhtH7x87P0ZvVzoHvo7UNcoAg==" saltValue="hH7l0CMfuXBrIaS7MIyCn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8"/>
  <sheetViews>
    <sheetView workbookViewId="0"/>
  </sheetViews>
  <sheetFormatPr baseColWidth="10" defaultRowHeight="14" x14ac:dyDescent="0.45"/>
  <cols>
    <col min="1" max="1" width="39.41015625" bestFit="1" customWidth="1"/>
    <col min="2" max="2" width="33.1171875" bestFit="1" customWidth="1"/>
  </cols>
  <sheetData>
    <row r="1" spans="1:7" x14ac:dyDescent="0.45">
      <c r="A1" t="s">
        <v>11</v>
      </c>
      <c r="B1" s="3" t="str">
        <f>IF(ISNUMBER(VALUE(Ergebnisse!G1)),IF(VALUE(Ergebnisse!G1)&gt;0,VALUE(Ergebnisse!G1),""),"")</f>
        <v/>
      </c>
      <c r="D1" t="s">
        <v>18</v>
      </c>
    </row>
    <row r="2" spans="1:7" x14ac:dyDescent="0.45">
      <c r="A2" t="s">
        <v>4</v>
      </c>
      <c r="B2" s="3" t="str">
        <f>IF(ISNUMBER(VALUE(Ergebnisse!G2)),IF(VALUE(Ergebnisse!G2)&gt;0,VALUE(Ergebnisse!G2),""),"")</f>
        <v/>
      </c>
    </row>
    <row r="3" spans="1:7" x14ac:dyDescent="0.45">
      <c r="A3" t="s">
        <v>12</v>
      </c>
      <c r="B3" s="25" t="s">
        <v>100</v>
      </c>
      <c r="D3" t="s">
        <v>17</v>
      </c>
    </row>
    <row r="4" spans="1:7" x14ac:dyDescent="0.45">
      <c r="A4" t="s">
        <v>13</v>
      </c>
      <c r="B4" s="3">
        <v>2024</v>
      </c>
      <c r="D4" s="4">
        <v>2</v>
      </c>
    </row>
    <row r="5" spans="1:7" x14ac:dyDescent="0.45">
      <c r="A5" t="s">
        <v>14</v>
      </c>
      <c r="B5" s="3" t="str">
        <f>D8</f>
        <v>N</v>
      </c>
      <c r="D5" t="str">
        <f>IF(D4=2,"N","J")</f>
        <v>N</v>
      </c>
      <c r="F5">
        <v>1</v>
      </c>
      <c r="G5" s="36" t="s">
        <v>64</v>
      </c>
    </row>
    <row r="6" spans="1:7" x14ac:dyDescent="0.45">
      <c r="A6" t="s">
        <v>39</v>
      </c>
      <c r="B6" s="3">
        <f>Ergebnisse!G3</f>
        <v>1</v>
      </c>
      <c r="F6">
        <v>2</v>
      </c>
      <c r="G6" s="36" t="s">
        <v>65</v>
      </c>
    </row>
    <row r="7" spans="1:7" x14ac:dyDescent="0.45">
      <c r="A7" t="s">
        <v>42</v>
      </c>
      <c r="B7" s="27">
        <f>Ergebnisse!E5</f>
        <v>45690</v>
      </c>
    </row>
    <row r="8" spans="1:7" x14ac:dyDescent="0.45">
      <c r="A8" t="s">
        <v>15</v>
      </c>
      <c r="B8" s="3">
        <v>22</v>
      </c>
      <c r="D8" t="str">
        <f>LEFT(D5,1)</f>
        <v>N</v>
      </c>
    </row>
    <row r="9" spans="1:7" x14ac:dyDescent="0.45">
      <c r="A9" t="s">
        <v>16</v>
      </c>
      <c r="B9" s="3">
        <v>2</v>
      </c>
    </row>
    <row r="10" spans="1:7" x14ac:dyDescent="0.45">
      <c r="A10" t="s">
        <v>230</v>
      </c>
      <c r="B10" s="89">
        <f>Kontakt!B2</f>
        <v>0</v>
      </c>
    </row>
    <row r="11" spans="1:7" x14ac:dyDescent="0.45">
      <c r="A11" t="s">
        <v>231</v>
      </c>
      <c r="B11" s="89">
        <f>IF(Kontakt!B3=Kontakt!B15,Kontakt!B3,0)</f>
        <v>0</v>
      </c>
    </row>
    <row r="12" spans="1:7" x14ac:dyDescent="0.45">
      <c r="A12" s="88" t="s">
        <v>232</v>
      </c>
      <c r="B12" s="89">
        <v>1</v>
      </c>
    </row>
    <row r="13" spans="1:7" x14ac:dyDescent="0.45">
      <c r="A13" t="s">
        <v>20</v>
      </c>
      <c r="B13" s="2" t="str">
        <f>Ergebnisse!A19</f>
        <v>Fett</v>
      </c>
      <c r="C13" s="2" t="str">
        <f>Ergebnisse!B19</f>
        <v>g/100 g Probe</v>
      </c>
    </row>
    <row r="14" spans="1:7" x14ac:dyDescent="0.45">
      <c r="A14" s="88" t="s">
        <v>21</v>
      </c>
      <c r="B14" s="2" t="str">
        <f>Ergebnisse!A20</f>
        <v>Saccharose, kristallwasserfrei</v>
      </c>
      <c r="C14" s="2" t="str">
        <f>Ergebnisse!B20</f>
        <v>g/100 g Probe</v>
      </c>
    </row>
    <row r="15" spans="1:7" x14ac:dyDescent="0.45">
      <c r="A15" t="s">
        <v>22</v>
      </c>
      <c r="B15" s="2" t="str">
        <f>Ergebnisse!A21</f>
        <v>Glucose, kristallwasserfrei</v>
      </c>
      <c r="C15" s="2" t="str">
        <f>Ergebnisse!B21</f>
        <v>g/100 g Probe</v>
      </c>
    </row>
    <row r="16" spans="1:7" x14ac:dyDescent="0.45">
      <c r="A16" s="88" t="s">
        <v>28</v>
      </c>
      <c r="B16" s="2" t="str">
        <f>Ergebnisse!A22</f>
        <v>Fructose, kristallwasserfrei</v>
      </c>
      <c r="C16" s="2" t="str">
        <f>Ergebnisse!B22</f>
        <v>g/100 g Probe</v>
      </c>
    </row>
    <row r="17" spans="1:3" x14ac:dyDescent="0.45">
      <c r="A17" t="s">
        <v>29</v>
      </c>
      <c r="B17" s="2" t="str">
        <f>Ergebnisse!A23</f>
        <v>L-Äpfelsäure</v>
      </c>
      <c r="C17" s="2" t="str">
        <f>Ergebnisse!B23</f>
        <v>mg/kg Probe</v>
      </c>
    </row>
    <row r="18" spans="1:3" x14ac:dyDescent="0.45">
      <c r="A18" s="88" t="s">
        <v>30</v>
      </c>
      <c r="B18" s="2" t="str">
        <f>Ergebnisse!A25</f>
        <v>Citronensäure, kristallwasserfrei</v>
      </c>
      <c r="C18" s="2" t="str">
        <f>Ergebnisse!B25</f>
        <v>mg/kg Probe</v>
      </c>
    </row>
    <row r="19" spans="1:3" x14ac:dyDescent="0.45">
      <c r="A19" t="s">
        <v>31</v>
      </c>
      <c r="B19" s="2" t="str">
        <f>Ergebnisse!A26</f>
        <v>Sorbinsäure</v>
      </c>
      <c r="C19" s="2" t="str">
        <f>Ergebnisse!B26</f>
        <v>mg/kg Probe</v>
      </c>
    </row>
    <row r="20" spans="1:3" x14ac:dyDescent="0.45">
      <c r="A20" s="88" t="s">
        <v>32</v>
      </c>
      <c r="B20" s="2" t="str">
        <f>Ergebnisse!A27</f>
        <v>Benzoesäure</v>
      </c>
      <c r="C20" s="2" t="str">
        <f>Ergebnisse!B27</f>
        <v>mg/kg Probe</v>
      </c>
    </row>
    <row r="21" spans="1:3" x14ac:dyDescent="0.45">
      <c r="A21" t="s">
        <v>91</v>
      </c>
      <c r="B21" s="2" t="str">
        <f>Ergebnisse!A30</f>
        <v>Nachgewiesener Farbstoff</v>
      </c>
      <c r="C21" s="2" t="str">
        <f>Ergebnisse!B30</f>
        <v>X</v>
      </c>
    </row>
    <row r="22" spans="1:3" x14ac:dyDescent="0.45">
      <c r="A22" s="88" t="s">
        <v>92</v>
      </c>
      <c r="B22" s="2" t="str">
        <f>Ergebnisse!A31</f>
        <v>Nachgewiesener Farbstoff</v>
      </c>
      <c r="C22" s="2" t="str">
        <f>Ergebnisse!B31</f>
        <v>X</v>
      </c>
    </row>
    <row r="23" spans="1:3" x14ac:dyDescent="0.45">
      <c r="A23" t="s">
        <v>93</v>
      </c>
      <c r="B23" s="2" t="str">
        <f>Ergebnisse!A32</f>
        <v>Nachgewiesener Farbstoff</v>
      </c>
      <c r="C23" s="2" t="str">
        <f>Ergebnisse!B32</f>
        <v>X</v>
      </c>
    </row>
    <row r="24" spans="1:3" x14ac:dyDescent="0.45">
      <c r="A24" s="88" t="s">
        <v>94</v>
      </c>
      <c r="B24" s="2" t="str">
        <f>Ergebnisse!A33</f>
        <v>Nachgewiesener Farbstoff</v>
      </c>
      <c r="C24" s="2" t="str">
        <f>Ergebnisse!B33</f>
        <v>X</v>
      </c>
    </row>
    <row r="25" spans="1:3" x14ac:dyDescent="0.45">
      <c r="A25" t="s">
        <v>110</v>
      </c>
      <c r="B25" s="2">
        <f>Ergebnisse!A34</f>
        <v>18</v>
      </c>
      <c r="C25" s="2" t="str">
        <f>Ergebnisse!B34</f>
        <v>mg/kg</v>
      </c>
    </row>
    <row r="26" spans="1:3" x14ac:dyDescent="0.45">
      <c r="A26" s="88" t="s">
        <v>222</v>
      </c>
      <c r="B26" s="2">
        <f>Ergebnisse!A35</f>
        <v>18</v>
      </c>
      <c r="C26" s="2" t="str">
        <f>Ergebnisse!B35</f>
        <v>mg/kg</v>
      </c>
    </row>
    <row r="27" spans="1:3" x14ac:dyDescent="0.45">
      <c r="A27" t="s">
        <v>223</v>
      </c>
      <c r="B27" s="2">
        <f>Ergebnisse!A36</f>
        <v>18</v>
      </c>
      <c r="C27" s="2" t="str">
        <f>Ergebnisse!B36</f>
        <v>mg/kg</v>
      </c>
    </row>
    <row r="28" spans="1:3" x14ac:dyDescent="0.45">
      <c r="A28" s="88" t="s">
        <v>224</v>
      </c>
      <c r="B28" s="2">
        <f>Ergebnisse!A37</f>
        <v>18</v>
      </c>
      <c r="C28" s="2" t="str">
        <f>Ergebnisse!B37</f>
        <v>mg/kg</v>
      </c>
    </row>
  </sheetData>
  <sheetProtection algorithmName="SHA-512" hashValue="vdxqZm02m2J+Us34uRkWdt8aZCwSG8Vo/yFuTOsOCCMDHZJyzXXjswQqZ13MTZCeR2h0OIhuFq+QDR+UyF49Qw==" saltValue="6XtAcA7Lu0ISj6Twhx/ocw=="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9</vt:i4>
      </vt:variant>
    </vt:vector>
  </HeadingPairs>
  <TitlesOfParts>
    <vt:vector size="29"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Farbstoffe</vt:lpstr>
      <vt:lpstr>Citronensäure</vt:lpstr>
      <vt:lpstr>Glu_Fru_Sacc</vt:lpstr>
      <vt:lpstr>Äpfelsäure</vt:lpstr>
      <vt:lpstr>L-Äpfelsäure</vt:lpstr>
      <vt:lpstr>Benzoe_Sorbin</vt:lpstr>
      <vt:lpstr>Farbstoffe_qual</vt:lpstr>
      <vt:lpstr>Farbstoffe_quan</vt:lpstr>
      <vt:lpstr>Fett</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Benzoe_Sorbin!Parameter2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2023-02-05T08:39:15Z</cp:lastPrinted>
  <dcterms:created xsi:type="dcterms:W3CDTF">2005-02-14T18:41:01Z</dcterms:created>
  <dcterms:modified xsi:type="dcterms:W3CDTF">2024-11-24T21:50:38Z</dcterms:modified>
</cp:coreProperties>
</file>