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D7BF5DD3-6716-457C-9E68-2E7BC4342084}" xr6:coauthVersionLast="47" xr6:coauthVersionMax="47" xr10:uidLastSave="{00000000-0000-0000-0000-000000000000}"/>
  <workbookProtection workbookAlgorithmName="SHA-512" workbookHashValue="YSa2c20TwtxCBN4DJyMG8tDtNrBlptuR+dsqWkJ10AHmbfou34OrL1oysqh70lwwoZwnuzBl/knGOghxUQAC1A==" workbookSaltValue="rCX9q6yBnV7lFvhvmsQW9Q==" workbookSpinCount="100000" lockStructure="1"/>
  <bookViews>
    <workbookView xWindow="-93" yWindow="-93" windowWidth="25786" windowHeight="13986" tabRatio="970" activeTab="6" xr2:uid="{00000000-000D-0000-FFFF-FFFF00000000}"/>
  </bookViews>
  <sheets>
    <sheet name="Auswertung" sheetId="81" r:id="rId1"/>
    <sheet name="Datenübernahme" sheetId="82" r:id="rId2"/>
    <sheet name="Signifikanz" sheetId="83" r:id="rId3"/>
    <sheet name="Ausfüllhinweise" sheetId="84" r:id="rId4"/>
    <sheet name="Allergene - Ergebniserfassung" sheetId="78" r:id="rId5"/>
    <sheet name="Kurzanleitung" sheetId="85" r:id="rId6"/>
    <sheet name="Kontakt" sheetId="64" r:id="rId7"/>
    <sheet name="Teilnehmerdaten" sheetId="17" state="hidden" r:id="rId8"/>
    <sheet name="ErgebnisseMolekular" sheetId="76" r:id="rId9"/>
    <sheet name="ErgebnisseProtein" sheetId="5" r:id="rId10"/>
    <sheet name="Mitteilungen" sheetId="15" r:id="rId11"/>
    <sheet name="Ergebnis qualitativ" sheetId="75" r:id="rId12"/>
    <sheet name="Prinzipien" sheetId="37" r:id="rId13"/>
    <sheet name="Bezugsquellen" sheetId="39" r:id="rId14"/>
    <sheet name="Durchführungen" sheetId="38" r:id="rId15"/>
    <sheet name="Extraktion der DNA" sheetId="66" r:id="rId16"/>
    <sheet name="DNA-Extraktion" sheetId="73" state="hidden" r:id="rId17"/>
    <sheet name="Ergebnis" sheetId="68" state="hidden" r:id="rId18"/>
    <sheet name="Bezug" sheetId="70" state="hidden" r:id="rId19"/>
    <sheet name="Prinzip" sheetId="71" state="hidden" r:id="rId20"/>
    <sheet name="Durchführung" sheetId="72" state="hidden" r:id="rId21"/>
    <sheet name="Lactose" sheetId="74"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4">#REF!</definedName>
    <definedName name="Daten" localSheetId="3">#REF!</definedName>
    <definedName name="Daten" localSheetId="5">#REF!</definedName>
    <definedName name="Daten">#REF!</definedName>
    <definedName name="_xlnm.Print_Area" localSheetId="1">Datenübernahme!$A$1:$C$8</definedName>
    <definedName name="_xlnm.Print_Area" localSheetId="8">ErgebnisseMolekular!$A$1:$I$76</definedName>
    <definedName name="_xlnm.Print_Area" localSheetId="2">Signifikanz!$A$1:$C$10</definedName>
    <definedName name="Elemente">[7]Parameter2!$B$3:$B$18</definedName>
    <definedName name="MBlei" localSheetId="4">#REF!</definedName>
    <definedName name="MBlei" localSheetId="3">#REF!</definedName>
    <definedName name="MBlei" localSheetId="5">#REF!</definedName>
    <definedName name="MBlei">#REF!</definedName>
    <definedName name="OLE_LINK1" localSheetId="4">'Allergene - Ergebniserfassung'!$A$24</definedName>
    <definedName name="OLE_LINK1" localSheetId="3">Ausfüllhinweise!$A$19</definedName>
    <definedName name="Parameter2" localSheetId="4">#REF!</definedName>
    <definedName name="Parameter2" localSheetId="3">#REF!</definedName>
    <definedName name="Parameter2" localSheetId="13">Bezugsquellen!$B$6:$B$14</definedName>
    <definedName name="Parameter2" localSheetId="6">#REF!</definedName>
    <definedName name="Parameter2" localSheetId="5">#REF!</definedName>
    <definedName name="Parameter2" localSheetId="21">Lactose!$B$9:$B$23</definedName>
    <definedName name="Parameter2">#REF!</definedName>
    <definedName name="Parameter2alt" localSheetId="4">#REF!</definedName>
    <definedName name="Parameter2alt" localSheetId="3">#REF!</definedName>
    <definedName name="Parameter2alt" localSheetId="5">#REF!</definedName>
    <definedName name="Parameter2alt">#REF!</definedName>
    <definedName name="test" localSheetId="4">[1]Parameter2!$B$3:$B$18</definedName>
    <definedName name="test" localSheetId="3">[1]Parameter2!$B$3:$B$18</definedName>
    <definedName name="test" localSheetId="0">[4]Parameter2!$B$3:$B$18</definedName>
    <definedName name="test" localSheetId="6">[2]Parameter2!$B$3:$B$18</definedName>
    <definedName name="test" localSheetId="5">[8]Parameter2!$B$3:$B$18</definedName>
    <definedName name="test" localSheetId="21">[1]Parameter2!$B$3:$B$18</definedName>
    <definedName name="test">[2]Parameter2!$B$3:$B$18</definedName>
    <definedName name="test1" localSheetId="3">[2]Parameter2!$B$3:$B$18</definedName>
    <definedName name="test1" localSheetId="5">[2]Parameter2!$B$3:$B$18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E5" i="5"/>
  <c r="B13" i="17"/>
  <c r="G2" i="5" l="1"/>
  <c r="G1" i="5"/>
  <c r="A13" i="76"/>
  <c r="G5" i="76"/>
  <c r="G4" i="76"/>
  <c r="A13" i="5" l="1"/>
  <c r="B11" i="17" l="1"/>
  <c r="B10" i="17"/>
  <c r="B4" i="17" l="1"/>
  <c r="C1" i="72"/>
  <c r="E6" i="5"/>
  <c r="H6" i="5"/>
  <c r="E4" i="76" l="1"/>
  <c r="F4" i="76"/>
  <c r="B37" i="17" l="1"/>
  <c r="B36" i="17"/>
  <c r="B35" i="17"/>
  <c r="B34" i="17"/>
  <c r="B33" i="17"/>
  <c r="B32" i="17"/>
  <c r="B31" i="17"/>
  <c r="B30" i="17"/>
  <c r="G3" i="5"/>
  <c r="B6" i="17" s="1"/>
  <c r="B7" i="17"/>
  <c r="B2" i="17"/>
  <c r="B1" i="17"/>
  <c r="H3" i="5"/>
  <c r="B6" i="5"/>
  <c r="D68" i="76"/>
  <c r="F68" i="76" s="1"/>
  <c r="D68" i="5"/>
  <c r="F68" i="5" s="1"/>
  <c r="C1" i="74"/>
  <c r="E68" i="76" s="1"/>
  <c r="C1" i="71"/>
  <c r="C1" i="70"/>
  <c r="B22" i="17"/>
  <c r="B23" i="17"/>
  <c r="B16" i="64"/>
  <c r="B17" i="64"/>
  <c r="B18" i="64"/>
  <c r="B19" i="64"/>
  <c r="H1" i="15"/>
  <c r="D5" i="17"/>
  <c r="D8" i="17" s="1"/>
  <c r="B5" i="17" s="1"/>
  <c r="B14" i="17"/>
  <c r="B15" i="17"/>
  <c r="B16" i="17"/>
  <c r="B17" i="17"/>
  <c r="B18" i="17"/>
  <c r="B19" i="17"/>
  <c r="B20" i="17"/>
  <c r="B21" i="17"/>
  <c r="B24" i="17"/>
  <c r="B25" i="17"/>
  <c r="B26" i="17"/>
  <c r="B27" i="17"/>
  <c r="B28" i="17"/>
  <c r="B29" i="17"/>
  <c r="E68" i="5" l="1"/>
  <c r="A76" i="5"/>
  <c r="A76"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98C52BD-6E64-40C0-A59A-F3315ABBD00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7C10FD9-7BF2-4CC8-9066-FE12BD0C96F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810500FE-3218-481F-82C5-6CF8B833246B}">
      <text>
        <r>
          <rPr>
            <b/>
            <sz val="8"/>
            <color indexed="81"/>
            <rFont val="Tahoma"/>
            <family val="2"/>
          </rPr>
          <t>Bitte geben Sie unbedingt Ihre Kunden-Nr. ein (nur Ziffern)
Fill in Your Client Number (numbers only)</t>
        </r>
      </text>
    </comment>
    <comment ref="A14"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<sst xmlns="http://schemas.openxmlformats.org/spreadsheetml/2006/main" count="595" uniqueCount="328">
  <si>
    <t>Postleitzahl</t>
  </si>
  <si>
    <t>ergebnisse@lvus.de</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</si>
  <si>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</si>
  <si>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</si>
  <si>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</si>
  <si>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</si>
  <si>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</si>
  <si>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</si>
  <si>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</si>
  <si>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</si>
  <si>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</si>
  <si>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</si>
  <si>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</si>
  <si>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</si>
  <si>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</si>
  <si>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</si>
  <si>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</si>
  <si>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</si>
  <si>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</si>
  <si>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</si>
  <si>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</si>
  <si>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</si>
  <si>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</si>
  <si>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Teilnahmen</t>
  </si>
  <si>
    <t>Tabelle wurde bereits einmal erfolgreich gesendet, es handelt sich um eine Aktualisierung:</t>
  </si>
  <si>
    <t>Deadline</t>
  </si>
  <si>
    <t>Falls Sie einen Parameter nicht bearbeiten, lassen Sie die zugehörigen Ergebnisdatenfelder bitte leer.
If You are not analysing parameters in Your laboratory do not write anything into the corresponding fields for the results.</t>
  </si>
  <si>
    <t>interne Teilnahme:</t>
  </si>
  <si>
    <t>Ergebnisdatenblatt (Resultsheet)</t>
  </si>
  <si>
    <t>Kunden-Nr. (Client-Nb.)</t>
  </si>
  <si>
    <t>Postleitzahl (ZIP-Code)</t>
  </si>
  <si>
    <t>Annahmeschluss/Deadline:</t>
  </si>
  <si>
    <t>Verfahrens-
prinzip</t>
  </si>
  <si>
    <t>Bezugsquelle</t>
  </si>
  <si>
    <t>Casein</t>
  </si>
  <si>
    <t>Soja</t>
  </si>
  <si>
    <t>negativ</t>
  </si>
  <si>
    <t>Ergebnis</t>
  </si>
  <si>
    <t>Transia</t>
  </si>
  <si>
    <t>r-biopharm</t>
  </si>
  <si>
    <t>Coring System</t>
  </si>
  <si>
    <t>TIBMOLBIOL</t>
  </si>
  <si>
    <t>Congen</t>
  </si>
  <si>
    <t>Neogene</t>
  </si>
  <si>
    <t>Durchführung nach Testanleitung</t>
  </si>
  <si>
    <t>ELISA</t>
  </si>
  <si>
    <t>Real-Time PCR</t>
  </si>
  <si>
    <t>PCR</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</si>
  <si>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</si>
  <si>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</si>
  <si>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</si>
  <si>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</si>
  <si>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</si>
  <si>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</si>
  <si>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</si>
  <si>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</si>
  <si>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</si>
  <si>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</si>
  <si>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</si>
  <si>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</si>
  <si>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</si>
  <si>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</si>
  <si>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</si>
  <si>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</si>
  <si>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</si>
  <si>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</si>
  <si>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</si>
  <si>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</si>
  <si>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</si>
  <si>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</si>
  <si>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</si>
  <si>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nachfolgenden Tabelle und verwenden Sie die zugehörigen Codes beim entsprechenden Parameter.</t>
  </si>
  <si>
    <t xml:space="preserve">Falls Sie Ihr Verfahrensprinzip nicht unter den vordefinierten finden, so ergänzen Sie bitte Ihr(e) Prinzip(ien) in der </t>
  </si>
  <si>
    <t>Vordefinierte Prinzipien der angewendeten Verfahren</t>
  </si>
  <si>
    <t>Prinzip</t>
  </si>
  <si>
    <t>Bezugs-
Code</t>
  </si>
  <si>
    <t>Sellerie</t>
  </si>
  <si>
    <t>Milchprotein, allgemein</t>
  </si>
  <si>
    <t>Gluten</t>
  </si>
  <si>
    <t>ja / yes</t>
  </si>
  <si>
    <t>nein / no</t>
  </si>
  <si>
    <t>Hausmethode (Eigenentwicklung)</t>
  </si>
  <si>
    <t>Lactose</t>
  </si>
  <si>
    <t>§ 64 LFGB Nr. L 44.00-6</t>
  </si>
  <si>
    <t>§ 64 LFGB Nr. L 44.00-6, modifiziert</t>
  </si>
  <si>
    <t>x</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</si>
  <si>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</si>
  <si>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</si>
  <si>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</si>
  <si>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</si>
  <si>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</si>
  <si>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</si>
  <si>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</si>
  <si>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</si>
  <si>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</si>
  <si>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Wählen Sie über das Auswahl-Menü Ihr Aufarbeitungsverfahren aus. Sollte dieses nicht in der Auswahl enthalten sein, wählen Sie bitte "sonstiges" aus und geben Sie Ihr Verfahren ein.</t>
  </si>
  <si>
    <t xml:space="preserve">Beschreibung des verwendeten Analysenverfahrens für Lactose </t>
  </si>
  <si>
    <t>Parameter 9</t>
  </si>
  <si>
    <r>
      <t>Bitte werten Sie Ihre Messergebnisse aus und teilen Sie daraufhin je Untersuchungsparameter und Probe genau ein einziges zusammengefasstes Untersuchungsergebnis (Beurteilungsergebnis) mit.</t>
    </r>
    <r>
      <rPr>
        <sz val="12"/>
        <rFont val="Times New Roman"/>
        <family val="1"/>
      </rPr>
      <t xml:space="preserve"> Geben Sie dazu über die Auswahlmenüs Ihre qualitativen Ergebnisse an. Bei nicht nachweisbaren Parameter kreuzen Sie bitte „negativ“ und bei zweifelhaften Ergebnissen (Spur, im Bereich der Nachweisgrenze des angewendeten Verfahrens) wählen Sie „unsicher“ aus. Beim eindeutigen Nachweis eines Allergens in der Probe wählen Sie bitte „positiv“.</t>
    </r>
  </si>
  <si>
    <t>Beim Parameter Lactose erfolgt die Auswahl des angewendeten Verfahrens abweichend über ein Auswahlmenü. Sollten Sie Ihre Verfahren dabei nicht finden, wählen Sie  bitte "sonstiges" aus und geben Sie Ihr Verfahren anschließend in das vorgesehene Feld ein.</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</si>
  <si>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</si>
  <si>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</si>
  <si>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</si>
  <si>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</si>
  <si>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</si>
  <si>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</si>
  <si>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</si>
  <si>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</si>
  <si>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</si>
  <si>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</si>
  <si>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</si>
  <si>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</si>
  <si>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</si>
  <si>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</si>
  <si>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</si>
  <si>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</si>
  <si>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</si>
  <si>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</si>
  <si>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</si>
  <si>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</si>
  <si>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</si>
  <si>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</si>
  <si>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</si>
  <si>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</si>
  <si>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</si>
  <si>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 64 LFGB Nr. L 07.00-23</t>
  </si>
  <si>
    <t>§ 64 LFGB Nr. L 07.00-23, modifiziert</t>
  </si>
  <si>
    <t>Multiplex Real-time PCR</t>
  </si>
  <si>
    <t>EnzymeFast Lactose, Firma ifp Institut für Produktqualität</t>
  </si>
  <si>
    <t>Beispiel für die Eingabe von 2 eMail-Adressen:
Example how to type in 2 different e-mail addresses:</t>
  </si>
  <si>
    <t>info@lvus.de; ergebnisse@lvus.de</t>
  </si>
  <si>
    <t>Tragen Sie die Codes mit den Angaben zu den Verfahrensprinzipien und zur Durchführung in die gelb hinterlegten Felder ein (nur bei gelb hinterlegten Feldern werden Eingaben erwartet, bitte keine Eingaben bei grauen Feldern). Die entsprechenden Codes finden Sie in den entsprechend bezeichneten separaten Datenblättern und auf den zusammen mit den Proben versendeten Ergebnisdatenblättern.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</si>
  <si>
    <t>Lupine</t>
  </si>
  <si>
    <t>Sesam</t>
  </si>
  <si>
    <t>Mandel</t>
  </si>
  <si>
    <t>Erdnuss</t>
  </si>
  <si>
    <t>Haselnuss</t>
  </si>
  <si>
    <t>Paranuss</t>
  </si>
  <si>
    <t xml:space="preserve">Parameter </t>
  </si>
  <si>
    <t>All All A</t>
  </si>
  <si>
    <t>Koeppel / Microsynth</t>
  </si>
  <si>
    <t>Parameter 10</t>
  </si>
  <si>
    <t>Parameter 11</t>
  </si>
  <si>
    <t>Parameter 12</t>
  </si>
  <si>
    <t>Parameter 13</t>
  </si>
  <si>
    <t>Parameter 14</t>
  </si>
  <si>
    <t>Parameter 15</t>
  </si>
  <si>
    <t>Parameter 16</t>
  </si>
  <si>
    <t>Parameter 17</t>
  </si>
  <si>
    <t>Wizard-Methode (SLMB)</t>
  </si>
  <si>
    <t xml:space="preserve">Vordefinierte Vorgehensweisen bei der DNA-Extraktion </t>
  </si>
  <si>
    <t>Falls Sie Ihr Verfahren zur Extraktion von DNA nicht unter den vordefinierten finden, so ergänzen Sie bitte Ihr(e) Verfahren</t>
  </si>
  <si>
    <t>Durch-führung</t>
  </si>
  <si>
    <t>Beschreibung der sonstigen DNA-Extraktion  Verfahrens</t>
  </si>
  <si>
    <t>CTAB-Methode mit weiterer Aufreinigung (s. z.B. § 64 LFGB L 08.00-56)</t>
  </si>
  <si>
    <t>CTAB-Präzipitationsmethode (s. z.B. § 64 LFGB, Methodenentwürfe Reis- und Weizenkeks)</t>
  </si>
  <si>
    <t xml:space="preserve">kommerzieller DNA-Extraktionskit: (bitte angeben) </t>
  </si>
  <si>
    <t>Nucleo Spin Food Kit von Macherey &amp; Nagel</t>
  </si>
  <si>
    <t>Mustorp et al. Eur Food Res Technol (2008) 226:771–778</t>
  </si>
  <si>
    <t xml:space="preserve">§ 64 LFGB Nr. L 44.00-8 </t>
  </si>
  <si>
    <t xml:space="preserve">§ 64 LFGB Nr. L 08.00-58(V) </t>
  </si>
  <si>
    <t>Parameter 18</t>
  </si>
  <si>
    <r>
      <t xml:space="preserve">Falls Sie einen Parameter </t>
    </r>
    <r>
      <rPr>
        <b/>
        <sz val="12"/>
        <rFont val="Times New Roman"/>
        <family val="1"/>
      </rPr>
      <t>"</t>
    </r>
    <r>
      <rPr>
        <b/>
        <sz val="12"/>
        <color indexed="10"/>
        <rFont val="Times New Roman"/>
        <family val="1"/>
      </rPr>
      <t>negativ</t>
    </r>
    <r>
      <rPr>
        <b/>
        <sz val="12"/>
        <rFont val="Times New Roman"/>
        <family val="1"/>
      </rPr>
      <t>"</t>
    </r>
    <r>
      <rPr>
        <sz val="12"/>
        <rFont val="Times New Roman"/>
        <family val="1"/>
      </rPr>
      <t xml:space="preserve"> beurteilen, geben Sie bitte die entsprechende Nachweisgrenze des Verfahrens mit vorangestelltem "&lt; " an - bei </t>
    </r>
    <r>
      <rPr>
        <sz val="12"/>
        <color indexed="10"/>
        <rFont val="Times New Roman"/>
        <family val="1"/>
      </rPr>
      <t xml:space="preserve"> </t>
    </r>
    <r>
      <rPr>
        <sz val="12"/>
        <rFont val="Times New Roman"/>
        <family val="1"/>
      </rPr>
      <t>Beurteilung "</t>
    </r>
    <r>
      <rPr>
        <b/>
        <sz val="12"/>
        <color indexed="10"/>
        <rFont val="Times New Roman"/>
        <family val="1"/>
      </rPr>
      <t>positiv</t>
    </r>
    <r>
      <rPr>
        <sz val="12"/>
        <rFont val="Times New Roman"/>
        <family val="1"/>
      </rPr>
      <t>" entsprechend mit vorangestelltem "&gt; ". Sofern Sie ein</t>
    </r>
    <r>
      <rPr>
        <sz val="12"/>
        <color indexed="10"/>
        <rFont val="Times New Roman"/>
        <family val="1"/>
      </rPr>
      <t xml:space="preserve"> </t>
    </r>
    <r>
      <rPr>
        <b/>
        <sz val="12"/>
        <color indexed="10"/>
        <rFont val="Times New Roman"/>
        <family val="1"/>
      </rPr>
      <t>quantitatives Verfahren</t>
    </r>
    <r>
      <rPr>
        <sz val="12"/>
        <rFont val="Times New Roman"/>
        <family val="1"/>
      </rPr>
      <t xml:space="preserve"> einsetzen, geben Sie bitte den in der Proben festgestellten Gehalt an. Bei Gehalten über 10 mg/kg sollen die Ergebnisse mit drei und unter 10 mg/kg mit zwei signifikanten Ziffern angegeben werden.</t>
    </r>
  </si>
  <si>
    <t xml:space="preserve"> Gehalt [mg/kg]</t>
  </si>
  <si>
    <t xml:space="preserve"> Gehalt, wasserfrei [mg/kg]</t>
  </si>
  <si>
    <t xml:space="preserve"> Gehalt [mg/kg] (als Volleipulver)</t>
  </si>
  <si>
    <t xml:space="preserve"> Gehalt [mg/kg] (als Selleriesaat)</t>
  </si>
  <si>
    <t xml:space="preserve"> Gehalt [mg/kg] (als Senfmehl)</t>
  </si>
  <si>
    <t>§ 64 LFGB Nr. L 08.00-24</t>
  </si>
  <si>
    <t>§ 64 LFGB Nr. L 08.00-24, modifiziert</t>
  </si>
  <si>
    <t>positiv, sicher oberhalb Beurteilungswert</t>
  </si>
  <si>
    <t>positiv, sicher unterhalb Beurteilungswert</t>
  </si>
  <si>
    <t>unsicher (zweifelhaftes Ergebnis)</t>
  </si>
  <si>
    <t>Immunologisch mit Teststrips</t>
  </si>
  <si>
    <t>LC-MS/MS</t>
  </si>
  <si>
    <t>SureFood PREP Advanced, Protokoll 2, R-Biopharm (Congen)</t>
  </si>
  <si>
    <t>Nicht kommerziell</t>
  </si>
  <si>
    <t>Veratox</t>
  </si>
  <si>
    <t>ELISA Systems</t>
  </si>
  <si>
    <t>Oxoid</t>
  </si>
  <si>
    <t>GEN-IAL</t>
  </si>
  <si>
    <t>Romer Labs AgraQuant</t>
  </si>
  <si>
    <t>Morinaga</t>
  </si>
  <si>
    <t>biomers.net</t>
  </si>
  <si>
    <t>Code</t>
  </si>
  <si>
    <t>Erläuterung</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</si>
  <si>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nicht</t>
    </r>
    <r>
      <rPr>
        <sz val="12"/>
        <rFont val="Times New Roman"/>
        <family val="1"/>
      </rPr>
      <t xml:space="preserve"> in der Probe </t>
    </r>
    <r>
      <rPr>
        <b/>
        <sz val="12"/>
        <color indexed="10"/>
        <rFont val="Times New Roman"/>
        <family val="1"/>
      </rPr>
      <t>enthalten</t>
    </r>
  </si>
  <si>
    <r>
      <t xml:space="preserve">Das </t>
    </r>
    <r>
      <rPr>
        <b/>
        <sz val="12"/>
        <color indexed="10"/>
        <rFont val="Times New Roman"/>
        <family val="1"/>
      </rPr>
      <t>Testergebnis</t>
    </r>
    <r>
      <rPr>
        <sz val="12"/>
        <rFont val="Times New Roman"/>
        <family val="1"/>
      </rPr>
      <t xml:space="preserve"> ist weder eindeutig positiv noch eindeutig negativ (</t>
    </r>
    <r>
      <rPr>
        <b/>
        <sz val="12"/>
        <color indexed="10"/>
        <rFont val="Times New Roman"/>
        <family val="1"/>
      </rPr>
      <t>im Bereich der Erfassungsgrenze</t>
    </r>
    <r>
      <rPr>
        <sz val="12"/>
        <rFont val="Times New Roman"/>
        <family val="1"/>
      </rPr>
      <t>)</t>
    </r>
  </si>
  <si>
    <t>positiv, Streubereich des Beurteilungswerts</t>
  </si>
  <si>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oberhalb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</si>
  <si>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im Streubereich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</si>
  <si>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unterhalb des Beurteilungswerts</t>
    </r>
  </si>
  <si>
    <t>Parameter 19</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</si>
  <si>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 Aus internen Gründen erfolgt keine Aussage bezüglich Gehalt in der Probe und Beurteilungswert</t>
    </r>
  </si>
  <si>
    <t>positiv (Ergebnis ohne Bewertung)</t>
  </si>
  <si>
    <t>Biokits (Neogene)</t>
  </si>
  <si>
    <t>SureFood PREP Basic</t>
  </si>
  <si>
    <t xml:space="preserve"> Gehalt [mg/kg] (Sojamehl, 40 % Protein)</t>
  </si>
  <si>
    <t>nicht kommerzielles Kit auf Basis von Silicasäulchen</t>
  </si>
  <si>
    <t>SureFood PREP Advanced, diverse Protokolle, R-Biopharm (Congen)</t>
  </si>
  <si>
    <t>IDT DNA</t>
  </si>
  <si>
    <t>Walnuss</t>
  </si>
  <si>
    <t>Macadamia</t>
  </si>
  <si>
    <t>Cashew</t>
  </si>
  <si>
    <t>Pistazien</t>
  </si>
  <si>
    <t xml:space="preserve"> Gehalt [mg/kg] </t>
  </si>
  <si>
    <t>Tintenfisch</t>
  </si>
  <si>
    <t>Shrimps</t>
  </si>
  <si>
    <t>Molkenprotein</t>
  </si>
  <si>
    <r>
      <rPr>
        <b/>
        <sz val="13"/>
        <rFont val="Times New Roman"/>
        <family val="1"/>
      </rPr>
      <t>Senf,</t>
    </r>
    <r>
      <rPr>
        <sz val="9"/>
        <rFont val="Times New Roman"/>
        <family val="1"/>
      </rPr>
      <t xml:space="preserve"> </t>
    </r>
    <r>
      <rPr>
        <sz val="10"/>
        <rFont val="Times New Roman"/>
        <family val="1"/>
      </rPr>
      <t>weiß/gelb (Sinapis alba)</t>
    </r>
  </si>
  <si>
    <r>
      <rPr>
        <b/>
        <sz val="13"/>
        <rFont val="Times New Roman"/>
        <family val="1"/>
      </rPr>
      <t>Senf</t>
    </r>
    <r>
      <rPr>
        <sz val="9"/>
        <rFont val="Times New Roman"/>
        <family val="1"/>
      </rPr>
      <t xml:space="preserve"> </t>
    </r>
    <r>
      <rPr>
        <sz val="10"/>
        <rFont val="Times New Roman"/>
        <family val="1"/>
      </rPr>
      <t>(Differenzierung unmöglich)</t>
    </r>
  </si>
  <si>
    <r>
      <rPr>
        <b/>
        <sz val="13"/>
        <rFont val="Times New Roman"/>
        <family val="1"/>
      </rPr>
      <t>Kabeljau</t>
    </r>
    <r>
      <rPr>
        <sz val="10"/>
        <rFont val="Times New Roman"/>
        <family val="1"/>
      </rPr>
      <t xml:space="preserve"> (Gadus morhua)</t>
    </r>
  </si>
  <si>
    <r>
      <rPr>
        <b/>
        <sz val="13"/>
        <rFont val="Times New Roman"/>
        <family val="1"/>
      </rPr>
      <t>Senf,</t>
    </r>
    <r>
      <rPr>
        <sz val="11"/>
        <rFont val="Times New Roman"/>
        <family val="1"/>
      </rPr>
      <t xml:space="preserve"> braun /schwarz (Brassica)</t>
    </r>
  </si>
  <si>
    <r>
      <t xml:space="preserve"> Gehalt </t>
    </r>
    <r>
      <rPr>
        <sz val="10"/>
        <rFont val="Times New Roman"/>
        <family val="1"/>
      </rPr>
      <t>[mg/kg] (Magermilchpulver)</t>
    </r>
  </si>
  <si>
    <r>
      <t xml:space="preserve"> Gehalt </t>
    </r>
    <r>
      <rPr>
        <sz val="10"/>
        <rFont val="Times New Roman"/>
        <family val="1"/>
      </rPr>
      <t>[mg/kg] (als ß-Lactoglobulin)</t>
    </r>
  </si>
  <si>
    <r>
      <t>Fisch</t>
    </r>
    <r>
      <rPr>
        <b/>
        <sz val="10"/>
        <rFont val="Times New Roman"/>
        <family val="1"/>
      </rPr>
      <t xml:space="preserve"> </t>
    </r>
    <r>
      <rPr>
        <sz val="10"/>
        <rFont val="Times New Roman"/>
        <family val="1"/>
      </rPr>
      <t>(Differenzierung unmöglich)</t>
    </r>
  </si>
  <si>
    <t>Falls Sie Ihre Bezugsquelle nicht unter den vordefinierten finden, so wählen Sie "sonstige" aus und ergänzen Ihre Bezugsquelle in der</t>
  </si>
  <si>
    <t>§ 64 LFGB Nr. L 08.00-56 (DIN CEN/TS 15634-2:2012)</t>
  </si>
  <si>
    <t>§ 64 LFGB Nr. L 08.00-59</t>
  </si>
  <si>
    <t>§ 64 LFGB Nr. L 18.00-20</t>
  </si>
  <si>
    <t>§ 64 LFGB Nr. L 44.00-11</t>
  </si>
  <si>
    <t>Köppel R., van Velsen-Zimmerli F., and Bucher T., Two quantitative hexaplex real-time PCR systems for the detection and quantification of DNA from twelve allergens in food, European Food Research and Technology 235, 843 (2012) - Single Methode</t>
  </si>
  <si>
    <t>Sonstige (bitte Bezugsquelle unten aufführen)</t>
  </si>
  <si>
    <r>
      <t>Allergene (</t>
    </r>
    <r>
      <rPr>
        <b/>
        <sz val="16"/>
        <color indexed="10"/>
        <rFont val="Times New Roman"/>
        <family val="1"/>
      </rPr>
      <t>molekularbiologische Verfahren</t>
    </r>
    <r>
      <rPr>
        <b/>
        <sz val="16"/>
        <rFont val="Times New Roman"/>
        <family val="1"/>
      </rPr>
      <t>)</t>
    </r>
  </si>
  <si>
    <t>Hinweis</t>
  </si>
  <si>
    <r>
      <t>Allergene (</t>
    </r>
    <r>
      <rPr>
        <b/>
        <sz val="16"/>
        <color indexed="10"/>
        <rFont val="Times New Roman"/>
        <family val="1"/>
      </rPr>
      <t>Protein-basierende Verfahren</t>
    </r>
    <r>
      <rPr>
        <b/>
        <sz val="16"/>
        <rFont val="Times New Roman"/>
        <family val="1"/>
      </rPr>
      <t>)</t>
    </r>
  </si>
  <si>
    <t>Parameter 20</t>
  </si>
  <si>
    <t>Parameter 21</t>
  </si>
  <si>
    <t>Parameter 22</t>
  </si>
  <si>
    <t>Parameter 23</t>
  </si>
  <si>
    <t>Parameter 24</t>
  </si>
  <si>
    <t>Sonstiges (Bitte Prinzip unten aufführen)</t>
  </si>
  <si>
    <t>Sonstiges (Bitte angeben)</t>
  </si>
  <si>
    <t>Beim Parameter Lactose erfolgt die Auswahl des angewendeten Verfahrens abweichend über ein Auswahlmenü. Sollten Sie Ihre Verfahren dabei nicht finden, wählen Sie  bitte "Sonstiges" aus und geben Sie Ihr Verfahren anschließend in das vorgesehene Feld ein.</t>
  </si>
  <si>
    <t>Ergebnis
(molekularbiologische V.)</t>
  </si>
  <si>
    <t>DNA-Extraktion</t>
  </si>
  <si>
    <t>CTAB, Proteinase K, Promega Wizard DNA CleanUp</t>
  </si>
  <si>
    <t>Brezna et al; A novel real-time polymersase chain reaction (PCR) method for the detection of walnuts in food</t>
  </si>
  <si>
    <t>Ehlert, A. &amp; Christine Hupfer &amp; Anja Demmel &amp; Karl-Heinz Engel &amp; Ulrich Busch.Detection of Cashew Nut in Foods by a Specific Real-time PCR Method. Food Anal. Methods (2008) 1:136–143</t>
  </si>
  <si>
    <t>§ 64 LFGB Nr. L 00.00-105</t>
  </si>
  <si>
    <t>Artendifferenzierung mittels Gene Amp Real-time PCR - Teil B: Nachweis von Senf</t>
  </si>
  <si>
    <t>Imunolab</t>
  </si>
  <si>
    <t>Eurofins Technologies</t>
  </si>
  <si>
    <r>
      <t>Ergebnis
(</t>
    </r>
    <r>
      <rPr>
        <b/>
        <sz val="13"/>
        <color rgb="FFFF0000"/>
        <rFont val="Times New Roman"/>
        <family val="1"/>
      </rPr>
      <t>Protein-basierend</t>
    </r>
    <r>
      <rPr>
        <sz val="13"/>
        <rFont val="Times New Roman"/>
        <family val="1"/>
      </rPr>
      <t>)</t>
    </r>
  </si>
  <si>
    <t>Erbse</t>
  </si>
  <si>
    <t>V.1</t>
  </si>
  <si>
    <t>Ei (vom Huhn) - Zutat!</t>
  </si>
  <si>
    <t>Hinweise zum Erfassen und Einsenden der Untersuchungsergebnisse</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</si>
  <si>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</si>
  <si>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</si>
  <si>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</si>
  <si>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</si>
  <si>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Romer Labs Nutri linia</t>
  </si>
  <si>
    <t>§ 64 LFGB Nr. L 08.00-65:2017-10</t>
  </si>
  <si>
    <t>Romer Labs LFD AgraStrip</t>
  </si>
  <si>
    <t>§ 64 LFGB Nr. L 00.00-169</t>
  </si>
  <si>
    <t>§ 64 LFGB Nr. L 00.00-167:2019-03</t>
  </si>
  <si>
    <t>ddPCR</t>
  </si>
  <si>
    <t>§ 64 LFGB Nr. L 08.00-66</t>
  </si>
  <si>
    <t>Enzymatisch (Enzytec r-biopharm: E8110 / E8120)</t>
  </si>
  <si>
    <t>GC-MS</t>
  </si>
  <si>
    <t>Brezna B, Piknova L, Kuchta T: Eur Food Res Technol (2009) 229:397-401; DOI 10.1007/s00217-009-1070-8</t>
  </si>
  <si>
    <t>Multiplex PCR</t>
  </si>
  <si>
    <t>NGS</t>
  </si>
  <si>
    <t>Eur Foods Res Technol (2006) 222: 600-603, DOI 10.1007/s00217-005-0168-x B. Brezna, L. Hudecova, T. Kuchta</t>
  </si>
  <si>
    <t xml:space="preserve">Mäde D, Rohmberger D: Eur Food Res Technol (2017) 243: 2105. https://doi.org/10.1007/s00217-017-2911-5 </t>
  </si>
  <si>
    <t>Kontaktname</t>
  </si>
  <si>
    <t>Mailadresse</t>
  </si>
  <si>
    <t>Zertifikat geeignet</t>
  </si>
  <si>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</si>
  <si>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</si>
  <si>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Eurogentec</t>
  </si>
  <si>
    <t>32</t>
  </si>
  <si>
    <t>Sonstige (Bitte Durchführung unten aufführen)</t>
  </si>
  <si>
    <t>Parameter 25</t>
  </si>
  <si>
    <t>Enzymatisch (Megazyme K-LACGAR-02/21)</t>
  </si>
  <si>
    <t>“AllNut”, Journal of Consumer Protection and Food Safety (2022) 17:265–277</t>
  </si>
  <si>
    <t>§ 64 LFGB Nr. L 00.00-175</t>
  </si>
  <si>
    <t>Velasco et al., Foods 2020, 9, 286; korrigiert</t>
  </si>
  <si>
    <t>Ladenburger er al,Highly Sensitive Matrix-Independent Quantification of Major Food Allergens Peanut and Soy by Competitive Real-Time PCR Targeting Mitochondrial DNA, Journal of AOAC INTERNATIONAL, Volume 101, Issue 1, 1 January 2018, Pages 170–184, https://doi.org/10.5740/jaoacint.17-0406</t>
  </si>
  <si>
    <r>
      <rPr>
        <b/>
        <sz val="12"/>
        <rFont val="Times New Roman"/>
        <family val="1"/>
      </rPr>
      <t>Sofern es Ihre Verfahren ermöglichen</t>
    </r>
    <r>
      <rPr>
        <sz val="12"/>
        <rFont val="Times New Roman"/>
        <family val="1"/>
      </rPr>
      <t>, führen Sie bitte Beurteilungen der Ergebnisse mit positivem Befund durch (diese Beurteilungen werden nicht bewertet, sondern lediglich informativ aufgeführt). Unterscheiden Sie hierzu bitte, ob unter EU-Berücksichtigung der Messunsicherheit der EU-Beurteilungswert (oder ggf. Grenzwert) des jeweiligen Allergens gesichert überschritten oder unterschritten ist. Liegt das Ergebnis im Streubereich des EU-Beurteilungswertes (Messwert im Bereich EU-Beurteilungswert ± Messunsicherheit), wählen Sie bitte „positiv, Streubereich des Beurteilungswerts“ aus.</t>
    </r>
  </si>
  <si>
    <t>Metabarcoding</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</si>
  <si>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</si>
  <si>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</si>
  <si>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</si>
  <si>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AgraQuant® Plus</t>
  </si>
  <si>
    <t>IEH</t>
  </si>
  <si>
    <t>INGEZIM</t>
  </si>
  <si>
    <t>BIOTECON Diagnostics/hygiena</t>
  </si>
  <si>
    <t>Brezna et al. A novel real-time polymerase chain reaction method for the detection of brazil nuts in food. Journal of AOAC international Vol. 93, No. 1, 2010</t>
  </si>
  <si>
    <t>LuSoMaSe Multiplex real-time PCR Lupine, Soja, Mandel, Sesam (Ringversuchsvalidierung § 64 LFGB in Vorbereitung)</t>
  </si>
  <si>
    <t>Blaschke V et al: Cephalopods and Gastropods in Food, J Agr Food Chem2023 71 (31), 12029-12042, DOI: 10.1021/acs.jafc.2c08966</t>
  </si>
  <si>
    <t>Tetzlaff C, Mäde D „Development of a real-time PCR system for the detection of the potential allergen fish in food”, 2016, Eur. Food Res. Technol., DOI 10.1007/s00217-016-2799-5</t>
  </si>
  <si>
    <t>Sonstige (bitte DNA-Extraktion unten aufführen)</t>
  </si>
  <si>
    <t>Brühwurst/ Minced Sausage</t>
  </si>
  <si>
    <t xml:space="preserve">Die Ergebnisse zu Protein-basierenden sowie zu molekularbiologischen Verfahren werden getrennt erfasst. Bitte teilen Sie je Untersuchungsparameter und Probe maximal ein Untersuchungsergebnis mit. Die beiden Verfahrensgrundlagen werden sowohl getrennt als auch gemeinsam ausgewertet. </t>
  </si>
  <si>
    <t xml:space="preserve">Die Ergebnisse zu den nachfolgenden Punkten 1 und 2 werden beurteilt (quantitative Ergebnisse mit Z-Scores) – Ergebnisse zu Punkt 3 werden nur informativ aufgeführt. </t>
  </si>
  <si>
    <r>
      <rPr>
        <b/>
        <sz val="11"/>
        <rFont val="Times New Roman"/>
        <family val="1"/>
      </rPr>
      <t>1) Qualitatives (analytisches) Ergebnis:</t>
    </r>
    <r>
      <rPr>
        <sz val="11"/>
        <rFont val="Times New Roman"/>
        <family val="1"/>
      </rPr>
      <t xml:space="preserve">
Bei nicht nachweisbaren Parametern wählen Sie bitte „negativ“ und beim Nachweis entsprechend „positiv“ an. Bei zweifelhaften Ergebnissen kreuzen Sie „unsicher“ an.</t>
    </r>
  </si>
  <si>
    <r>
      <rPr>
        <b/>
        <sz val="11"/>
        <rFont val="Times New Roman"/>
        <family val="1"/>
      </rPr>
      <t>2) Semiquantitatives oder quantitatives Ergebnis:</t>
    </r>
    <r>
      <rPr>
        <sz val="11"/>
        <rFont val="Times New Roman"/>
        <family val="1"/>
      </rPr>
      <t xml:space="preserve">
Im Falle rein qualitativer Verfahren geben Sie bitte die Konzentration Ihrer Entscheidungsgrenze „positiv/negativ“ mit vorangestelltem „&gt; “ bei „positiv“ und „&lt; “ bei negativ an. Bei „unsicher“ geben Sie die Konzentration Ihrer Entscheidungsgrenze mit vorangestelltem „&lt;&gt;“ an.
Bei quantitative Verfahrengeben Sie bitte den in den Proben festgestellten Gehalt wie folgt an. Gehalte &gt;10 mg/kg sollen dabei mit drei und Gehalte &lt; 10 mg/kg mit zwei signifikanten Ziffern angegeben werden. </t>
    </r>
  </si>
  <si>
    <r>
      <rPr>
        <b/>
        <sz val="11"/>
        <rFont val="Times New Roman"/>
        <family val="1"/>
      </rPr>
      <t>3) EU-Beurteilungswert gesichert über- oder unterschritten?</t>
    </r>
    <r>
      <rPr>
        <sz val="11"/>
        <rFont val="Times New Roman"/>
        <family val="1"/>
      </rPr>
      <t xml:space="preserve">
Sofern es Ihr Verfahren ermöglicht, geben Sie bitte an, ob unter Berücksichtigung der Messunsicherheit der EU-Beurteilungswert (bzw. der EU-Grenzwert) des jeweiligen Allergens gesichert überschritten oder unterschritten ist. Liegt das Ergebnis im Streubereich des EU-Beurteilungswerts (Messwert im Bereich Beurteilungswert ± Messunsicherheit), wählen Sie „Streubereich“ aus.</t>
    </r>
  </si>
  <si>
    <t>Kodierungen für Verfahrensprinzipien, Bezugsquellen und Analysenverfahren</t>
  </si>
  <si>
    <t>Näheres zur Ergebniserfassung bei Allergenen</t>
  </si>
  <si>
    <t>Die Charakterisierung der Verfahren soll dreistufig in kodierter Form erfolgen:</t>
  </si>
  <si>
    <r>
      <t>1.</t>
    </r>
    <r>
      <rPr>
        <sz val="7"/>
        <rFont val="Times New Roman"/>
        <family val="1"/>
      </rPr>
      <t xml:space="preserve">    </t>
    </r>
    <r>
      <rPr>
        <sz val="10"/>
        <rFont val="Times New Roman"/>
        <family val="1"/>
      </rPr>
      <t>Zunächst sollen die Verfahren einem Untersuchungsprinzip (z.B. ELISA) zugeordnet werden.</t>
    </r>
  </si>
  <si>
    <t xml:space="preserve">1. 	Zunächst sollen die Verfahren einem Untersuchungsprinzip (z.B. ELISA) zugeordnet werden. </t>
  </si>
  <si>
    <t>2. 	Danach soll der Anbieter des eingesetzten Kits/Antikörpers/Primers gelistet werden.</t>
  </si>
  <si>
    <t>3.	Für weiterführende Angaben (spezielle Extraktionen, Literatur, Verweise auf Methodensammlungen) ist die Spalte „Durchführung“ vorgesehen.</t>
  </si>
  <si>
    <t>In der zur Ergebniserfassung zur Verfügung gestellten Excel-Tabelle sind gängige Verfahrensprinzipien, Bezugsquellen und Durchführungen bereits aufgeführt, die entweder über Auswahlfelder (Bezugsquellen, DNA-Extraktion bei molku-larbiologischen Verfahren) oder durch direkte Eingabe der entsprechenden Kodierungen (Bezugsquellen, Durchführung) in der Exceltabelle eingegeben werden können.</t>
  </si>
  <si>
    <t>Beispiel zur Verfahrensangabe</t>
  </si>
  <si>
    <t>Die Charakterisierung der Verfahren soll dreistufig in kodierter Form erfolgen. Es wurde ein ELISA-Verfahren (Kode 1) mit einem nicht kommerziell beziehbaren Testkit (Kode = 1) zur Prüfung auf Senf eingesetzt und sowohl die Aufarbeitung als auch die Testdurchführung nach einem selbst entwickelten Verfahren durchgeführt. Es ergibt sich folgende Charakterisierung des Verfahrens: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</si>
  <si>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</si>
  <si>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</si>
  <si>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</si>
  <si>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</si>
  <si>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</si>
  <si>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</si>
  <si>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</si>
  <si>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</si>
  <si>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</si>
  <si>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</si>
  <si>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</si>
  <si>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</si>
  <si>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</si>
  <si>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quantitativer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</si>
  <si>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Eine bebilderte Anleitung zum Ausfüllen der Ergebniserfassungstabelle finden Sie unter</t>
  </si>
  <si>
    <t xml:space="preserve">dem nachfolgenden Link: </t>
  </si>
  <si>
    <t>https://lvus.de/html/pdf/aprotec.php?file=anleitung.pdf</t>
  </si>
  <si>
    <r>
      <t xml:space="preserve">Tragen Sie im </t>
    </r>
    <r>
      <rPr>
        <b/>
        <sz val="11"/>
        <rFont val="Times New Roman"/>
        <family val="1"/>
      </rPr>
      <t>Register „ErgebnisseMolekular“</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</si>
</sst>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00"/>
  </numFmts>
  <fonts count="58"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3"/>
      <name val="Times New Roman"/>
      <family val="1"/>
    </font>
    <font>
      <sz val="12"/>
      <color indexed="12"/>
      <name val="Times New Roman"/>
      <family val="1"/>
    </font>
    <font>
      <sz val="12"/>
      <color indexed="10"/>
      <name val="Times New Roman"/>
      <family val="1"/>
    </font>
    <font>
      <sz val="9"/>
      <name val="Times New Roman"/>
      <family val="1"/>
    </font>
    <font>
      <b/>
      <sz val="13"/>
      <name val="Times New Roman"/>
      <family val="1"/>
    </font>
    <font>
      <sz val="12"/>
      <color indexed="9"/>
      <name val="Times New Roman"/>
      <family val="1"/>
    </font>
    <font>
      <b/>
      <sz val="12"/>
      <color indexed="10"/>
      <name val="Times New Roman"/>
      <family val="1"/>
    </font>
    <font>
      <u/>
      <sz val="12"/>
      <color indexed="12"/>
      <name val="Times New Roman"/>
      <family val="1"/>
    </font>
    <font>
      <b/>
      <sz val="11"/>
      <name val="Times New Roman"/>
      <family val="1"/>
    </font>
    <font>
      <sz val="11"/>
      <color indexed="10"/>
      <name val="Times New Roman"/>
      <family val="1"/>
    </font>
    <font>
      <sz val="11"/>
      <color indexed="1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0"/>
      <name val="Calibri"/>
      <family val="2"/>
    </font>
    <font>
      <b/>
      <sz val="11"/>
      <color indexed="9"/>
      <name val="Calibri"/>
      <family val="2"/>
    </font>
    <font>
      <sz val="9"/>
      <color indexed="10"/>
      <name val="Times New Roman"/>
      <family val="1"/>
    </font>
    <font>
      <sz val="10"/>
      <name val="Arial"/>
      <family val="2"/>
    </font>
    <font>
      <b/>
      <sz val="10"/>
      <name val="Times New Roman"/>
      <family val="1"/>
    </font>
    <font>
      <b/>
      <sz val="16"/>
      <color indexed="10"/>
      <name val="Times New Roman"/>
      <family val="1"/>
    </font>
    <font>
      <sz val="11"/>
      <color theme="0"/>
      <name val="Times New Roman"/>
      <family val="1"/>
    </font>
    <font>
      <sz val="12"/>
      <color rgb="FF0066FF"/>
      <name val="Times New Roman"/>
      <family val="1"/>
    </font>
    <font>
      <b/>
      <sz val="13"/>
      <color rgb="FFFF0000"/>
      <name val="Times New Roman"/>
      <family val="1"/>
    </font>
    <font>
      <sz val="3"/>
      <color theme="0"/>
      <name val="Times New Roman"/>
      <family val="1"/>
    </font>
    <font>
      <b/>
      <sz val="12"/>
      <color rgb="FF0070C0"/>
      <name val="Times New Roman"/>
      <family val="1"/>
    </font>
    <font>
      <b/>
      <sz val="11"/>
      <color rgb="FFFF0000"/>
      <name val="Times New Roman"/>
      <family val="1"/>
    </font>
    <font>
      <i/>
      <sz val="11"/>
      <color theme="0" tint="-0.499984740745262"/>
      <name val="Times New Roman"/>
      <family val="1"/>
    </font>
    <font>
      <sz val="11"/>
      <color rgb="FFFF0000"/>
      <name val="Times New Roman"/>
      <family val="1"/>
    </font>
    <font>
      <sz val="7"/>
      <name val="Times New Roman"/>
      <family val="1"/>
    </font>
  </fonts>
  <fills count="3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gray125">
        <fgColor indexed="31"/>
        <bgColor indexed="9"/>
      </patternFill>
    </fill>
    <fill>
      <patternFill patternType="solid">
        <fgColor indexed="2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6">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30" fillId="2" borderId="1" applyNumberFormat="0" applyAlignment="0" applyProtection="0"/>
    <xf numFmtId="0" fontId="31" fillId="2" borderId="2" applyNumberFormat="0" applyAlignment="0" applyProtection="0"/>
    <xf numFmtId="0" fontId="32" fillId="3" borderId="2" applyNumberFormat="0" applyAlignment="0" applyProtection="0"/>
    <xf numFmtId="0" fontId="33" fillId="0" borderId="3" applyNumberFormat="0" applyFill="0" applyAlignment="0" applyProtection="0"/>
    <xf numFmtId="0" fontId="34" fillId="0" borderId="0" applyNumberFormat="0" applyFill="0" applyBorder="0" applyAlignment="0" applyProtection="0"/>
    <xf numFmtId="0" fontId="35" fillId="15" borderId="0" applyNumberFormat="0" applyBorder="0" applyAlignment="0" applyProtection="0"/>
    <xf numFmtId="0" fontId="2" fillId="0" borderId="0" applyNumberFormat="0" applyFill="0" applyBorder="0" applyAlignment="0" applyProtection="0">
      <alignment vertical="top"/>
      <protection locked="0"/>
    </xf>
    <xf numFmtId="0" fontId="36" fillId="3" borderId="0" applyNumberFormat="0" applyBorder="0" applyAlignment="0" applyProtection="0"/>
    <xf numFmtId="0" fontId="1" fillId="4" borderId="4" applyNumberFormat="0" applyFont="0" applyAlignment="0" applyProtection="0"/>
    <xf numFmtId="0" fontId="37" fillId="16" borderId="0" applyNumberFormat="0" applyBorder="0" applyAlignment="0" applyProtection="0"/>
    <xf numFmtId="0" fontId="46" fillId="0" borderId="0"/>
    <xf numFmtId="0" fontId="6" fillId="0" borderId="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0" borderId="8" applyNumberFormat="0" applyFill="0" applyAlignment="0" applyProtection="0"/>
    <xf numFmtId="0" fontId="43" fillId="0" borderId="0" applyNumberFormat="0" applyFill="0" applyBorder="0" applyAlignment="0" applyProtection="0"/>
    <xf numFmtId="0" fontId="44" fillId="17" borderId="9" applyNumberFormat="0" applyAlignment="0" applyProtection="0"/>
    <xf numFmtId="0" fontId="6" fillId="0" borderId="0"/>
    <xf numFmtId="0" fontId="2" fillId="0" borderId="0" applyNumberFormat="0" applyFill="0" applyBorder="0" applyAlignment="0" applyProtection="0">
      <alignment vertical="top"/>
      <protection locked="0"/>
    </xf>
    <xf numFmtId="0" fontId="1" fillId="0" borderId="0"/>
  </cellStyleXfs>
  <cellXfs count="208">
    <xf numFmtId="0" fontId="0" fillId="0" borderId="0" xfId="0"/>
    <xf numFmtId="0" fontId="5" fillId="0" borderId="0" xfId="0" applyFont="1"/>
    <xf numFmtId="0" fontId="0" fillId="18" borderId="0" xfId="0" applyFill="1"/>
    <xf numFmtId="0" fontId="0" fillId="18" borderId="0" xfId="0" applyFill="1" applyAlignment="1">
      <alignment horizontal="center"/>
    </xf>
    <xf numFmtId="0" fontId="0" fillId="0" borderId="0" xfId="0" applyProtection="1">
      <protection locked="0"/>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6" fillId="0" borderId="0" xfId="0" applyFont="1" applyProtection="1">
      <protection hidden="1"/>
    </xf>
    <xf numFmtId="0" fontId="5" fillId="0" borderId="0" xfId="0" applyFont="1" applyProtection="1">
      <protection hidden="1"/>
    </xf>
    <xf numFmtId="0" fontId="6" fillId="0" borderId="10" xfId="0" applyFont="1" applyBorder="1" applyAlignment="1" applyProtection="1">
      <alignment horizontal="justify" vertical="top" wrapText="1"/>
      <protection hidden="1"/>
    </xf>
    <xf numFmtId="0" fontId="6" fillId="0" borderId="0" xfId="0" applyFont="1" applyAlignment="1" applyProtection="1">
      <alignment horizontal="justify" vertical="top" wrapText="1"/>
      <protection hidden="1"/>
    </xf>
    <xf numFmtId="0" fontId="5" fillId="0" borderId="10"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11" xfId="0" applyFont="1" applyBorder="1" applyAlignment="1">
      <alignment vertical="top" wrapText="1"/>
    </xf>
    <xf numFmtId="0" fontId="17" fillId="0" borderId="0" xfId="0" applyFont="1" applyProtection="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5" fillId="0" borderId="12" xfId="0" applyFont="1" applyBorder="1" applyAlignment="1" applyProtection="1">
      <alignment wrapText="1"/>
      <protection hidden="1"/>
    </xf>
    <xf numFmtId="14" fontId="0" fillId="18" borderId="0" xfId="0" applyNumberFormat="1" applyFill="1" applyAlignment="1">
      <alignment horizontal="center"/>
    </xf>
    <xf numFmtId="0" fontId="20" fillId="19" borderId="0" xfId="0" applyFont="1" applyFill="1" applyProtection="1">
      <protection hidden="1"/>
    </xf>
    <xf numFmtId="0" fontId="19"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5" fillId="18" borderId="10" xfId="0" applyFont="1" applyFill="1" applyBorder="1" applyAlignment="1" applyProtection="1">
      <alignment horizontal="justify" vertical="top" wrapText="1"/>
      <protection hidden="1"/>
    </xf>
    <xf numFmtId="0" fontId="5" fillId="0" borderId="0" xfId="0" applyFont="1" applyAlignment="1" applyProtection="1">
      <alignment vertical="center"/>
      <protection hidden="1"/>
    </xf>
    <xf numFmtId="0" fontId="16" fillId="0" borderId="0" xfId="0" applyFont="1" applyAlignment="1" applyProtection="1">
      <alignment horizontal="left"/>
      <protection hidden="1"/>
    </xf>
    <xf numFmtId="0" fontId="20" fillId="0" borderId="0" xfId="0" applyFont="1" applyProtection="1">
      <protection hidden="1"/>
    </xf>
    <xf numFmtId="0" fontId="21" fillId="0" borderId="0" xfId="0" applyFont="1" applyAlignment="1" applyProtection="1">
      <alignment vertical="center"/>
      <protection hidden="1"/>
    </xf>
    <xf numFmtId="0" fontId="5" fillId="20" borderId="0" xfId="0" applyFont="1" applyFill="1" applyAlignment="1" applyProtection="1">
      <alignment horizontal="left" vertical="center" wrapText="1"/>
      <protection hidden="1"/>
    </xf>
    <xf numFmtId="0" fontId="5" fillId="20" borderId="0" xfId="0" applyFont="1" applyFill="1" applyAlignment="1" applyProtection="1">
      <alignment horizontal="center" vertical="center"/>
      <protection hidden="1"/>
    </xf>
    <xf numFmtId="0" fontId="6" fillId="0" borderId="0" xfId="0" applyFont="1"/>
    <xf numFmtId="0" fontId="5" fillId="21" borderId="0" xfId="0" applyFont="1" applyFill="1" applyAlignment="1" applyProtection="1">
      <alignment vertical="center"/>
      <protection hidden="1"/>
    </xf>
    <xf numFmtId="0" fontId="5" fillId="0" borderId="0" xfId="0" applyFont="1" applyAlignment="1" applyProtection="1">
      <alignment vertical="center"/>
      <protection locked="0" hidden="1"/>
    </xf>
    <xf numFmtId="0" fontId="9" fillId="0" borderId="0" xfId="0" applyFont="1" applyProtection="1">
      <protection hidden="1"/>
    </xf>
    <xf numFmtId="0" fontId="5" fillId="0" borderId="0" xfId="0" applyFont="1" applyAlignment="1" applyProtection="1">
      <alignment horizontal="justify" vertical="top" wrapText="1"/>
      <protection hidden="1"/>
    </xf>
    <xf numFmtId="0" fontId="19" fillId="20" borderId="0" xfId="0" applyFont="1" applyFill="1" applyAlignment="1" applyProtection="1">
      <alignment vertical="center"/>
      <protection hidden="1"/>
    </xf>
    <xf numFmtId="0" fontId="21" fillId="20" borderId="0" xfId="0" applyFont="1" applyFill="1" applyAlignment="1" applyProtection="1">
      <alignment vertical="center" wrapText="1"/>
      <protection hidden="1"/>
    </xf>
    <xf numFmtId="0" fontId="9"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0" fontId="26" fillId="0" borderId="0" xfId="0" applyFont="1" applyAlignment="1">
      <alignment vertical="center"/>
    </xf>
    <xf numFmtId="0" fontId="5" fillId="21" borderId="0" xfId="0" applyFont="1" applyFill="1" applyAlignment="1" applyProtection="1">
      <alignment vertical="center"/>
      <protection locked="0" hidden="1"/>
    </xf>
    <xf numFmtId="0" fontId="5" fillId="0" borderId="0" xfId="0" applyFont="1" applyAlignment="1">
      <alignment horizontal="left" vertical="center" wrapText="1"/>
    </xf>
    <xf numFmtId="0" fontId="22" fillId="21" borderId="0" xfId="0" applyFont="1" applyFill="1" applyAlignment="1" applyProtection="1">
      <alignment vertical="center"/>
      <protection hidden="1"/>
    </xf>
    <xf numFmtId="0" fontId="27" fillId="0" borderId="0" xfId="0" applyFont="1" applyAlignment="1">
      <alignment horizontal="left" vertical="center" wrapText="1"/>
    </xf>
    <xf numFmtId="0" fontId="27" fillId="0" borderId="0" xfId="0" applyFont="1" applyAlignment="1">
      <alignment horizontal="left" vertical="center"/>
    </xf>
    <xf numFmtId="49" fontId="2" fillId="18" borderId="0" xfId="49" applyNumberFormat="1" applyFill="1" applyAlignment="1" applyProtection="1">
      <alignment vertical="center"/>
      <protection locked="0"/>
    </xf>
    <xf numFmtId="0" fontId="17" fillId="0" borderId="0" xfId="0" applyFont="1" applyProtection="1">
      <protection locked="0" hidden="1"/>
    </xf>
    <xf numFmtId="0" fontId="17" fillId="22" borderId="0" xfId="0" applyFont="1" applyFill="1" applyAlignment="1" applyProtection="1">
      <alignment horizontal="center" vertical="center"/>
      <protection locked="0" hidden="1"/>
    </xf>
    <xf numFmtId="0" fontId="45" fillId="0" borderId="0" xfId="0" applyFont="1" applyAlignment="1" applyProtection="1">
      <alignment horizontal="center"/>
      <protection hidden="1"/>
    </xf>
    <xf numFmtId="0" fontId="5" fillId="0" borderId="0" xfId="0" applyFont="1" applyAlignment="1">
      <alignment vertical="center" wrapText="1"/>
    </xf>
    <xf numFmtId="0" fontId="5" fillId="0" borderId="0" xfId="0" applyFont="1" applyAlignment="1">
      <alignment horizontal="left" vertical="top" wrapText="1"/>
    </xf>
    <xf numFmtId="0" fontId="49"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20" fillId="0" borderId="0" xfId="0" applyFont="1" applyAlignment="1">
      <alignment horizontal="justify" vertical="center"/>
    </xf>
    <xf numFmtId="0" fontId="5" fillId="18" borderId="0" xfId="0" applyFont="1" applyFill="1" applyProtection="1">
      <protection locked="0"/>
    </xf>
    <xf numFmtId="0" fontId="6" fillId="18" borderId="0" xfId="0" applyFont="1" applyFill="1" applyProtection="1">
      <protection locked="0"/>
    </xf>
    <xf numFmtId="0" fontId="6" fillId="0" borderId="0" xfId="0" applyFont="1" applyAlignment="1" applyProtection="1">
      <alignment horizontal="left" vertical="top"/>
      <protection hidden="1"/>
    </xf>
    <xf numFmtId="0" fontId="17" fillId="0" borderId="0" xfId="0" applyFont="1" applyAlignment="1" applyProtection="1">
      <alignment horizontal="center" vertical="center"/>
      <protection locked="0"/>
    </xf>
    <xf numFmtId="49" fontId="5" fillId="18" borderId="0" xfId="0" applyNumberFormat="1" applyFont="1" applyFill="1" applyAlignment="1" applyProtection="1">
      <alignment horizontal="left"/>
      <protection locked="0"/>
    </xf>
    <xf numFmtId="0" fontId="20" fillId="0" borderId="0" xfId="0" applyFont="1" applyAlignment="1" applyProtection="1">
      <alignment vertical="center"/>
      <protection hidden="1"/>
    </xf>
    <xf numFmtId="0" fontId="5" fillId="0" borderId="0" xfId="54" applyFont="1" applyProtection="1">
      <protection locked="0" hidden="1"/>
    </xf>
    <xf numFmtId="0" fontId="6" fillId="0" borderId="0" xfId="54" applyProtection="1">
      <protection hidden="1"/>
    </xf>
    <xf numFmtId="0" fontId="5" fillId="0" borderId="10" xfId="54" applyFont="1" applyBorder="1" applyAlignment="1" applyProtection="1">
      <alignment horizontal="justify" vertical="top" wrapText="1"/>
      <protection hidden="1"/>
    </xf>
    <xf numFmtId="0" fontId="6" fillId="0" borderId="0" xfId="54" applyAlignment="1" applyProtection="1">
      <alignment horizontal="justify" vertical="top" wrapText="1"/>
      <protection hidden="1"/>
    </xf>
    <xf numFmtId="0" fontId="5" fillId="0" borderId="12" xfId="54" applyFont="1" applyBorder="1" applyAlignment="1" applyProtection="1">
      <alignment wrapText="1"/>
      <protection hidden="1"/>
    </xf>
    <xf numFmtId="0" fontId="5" fillId="0" borderId="0" xfId="54" applyFont="1" applyAlignment="1" applyProtection="1">
      <alignment wrapText="1"/>
      <protection hidden="1"/>
    </xf>
    <xf numFmtId="0" fontId="5" fillId="0" borderId="0" xfId="54" applyFont="1" applyProtection="1">
      <protection hidden="1"/>
    </xf>
    <xf numFmtId="0" fontId="5" fillId="0" borderId="0" xfId="54" applyFont="1" applyAlignment="1" applyProtection="1">
      <alignment horizontal="justify" vertical="top" wrapText="1"/>
      <protection hidden="1"/>
    </xf>
    <xf numFmtId="0" fontId="5" fillId="0" borderId="0" xfId="54" applyFont="1"/>
    <xf numFmtId="0" fontId="5" fillId="0" borderId="0" xfId="54" applyFont="1" applyAlignment="1" applyProtection="1">
      <alignment horizontal="left"/>
      <protection hidden="1"/>
    </xf>
    <xf numFmtId="0" fontId="6" fillId="0" borderId="0" xfId="54"/>
    <xf numFmtId="0" fontId="6" fillId="0" borderId="12" xfId="54" applyBorder="1" applyAlignment="1" applyProtection="1">
      <alignment wrapText="1"/>
      <protection hidden="1"/>
    </xf>
    <xf numFmtId="0" fontId="6" fillId="0" borderId="10" xfId="54" applyBorder="1" applyAlignment="1" applyProtection="1">
      <alignment horizontal="justify" vertical="top" wrapText="1"/>
      <protection hidden="1"/>
    </xf>
    <xf numFmtId="0" fontId="5" fillId="0" borderId="0" xfId="54" applyFont="1" applyAlignment="1" applyProtection="1">
      <alignment horizontal="left" vertical="top" wrapText="1"/>
      <protection hidden="1"/>
    </xf>
    <xf numFmtId="0" fontId="15" fillId="0" borderId="0" xfId="54" applyFont="1" applyAlignment="1">
      <alignment horizontal="left" vertical="center" wrapText="1"/>
    </xf>
    <xf numFmtId="0" fontId="5" fillId="0" borderId="0" xfId="54" applyFont="1" applyAlignment="1">
      <alignment horizontal="left" vertical="top" wrapText="1"/>
    </xf>
    <xf numFmtId="0" fontId="5" fillId="18" borderId="10" xfId="54" applyFont="1" applyFill="1" applyBorder="1" applyAlignment="1" applyProtection="1">
      <alignment horizontal="justify" vertical="top" wrapText="1"/>
      <protection hidden="1"/>
    </xf>
    <xf numFmtId="0" fontId="6" fillId="18" borderId="0" xfId="54" applyFill="1" applyProtection="1">
      <protection locked="0" hidden="1"/>
    </xf>
    <xf numFmtId="0" fontId="5" fillId="0" borderId="0" xfId="54" applyFont="1" applyAlignment="1" applyProtection="1">
      <alignment horizontal="left"/>
      <protection locked="0" hidden="1"/>
    </xf>
    <xf numFmtId="0" fontId="5" fillId="0" borderId="10" xfId="54" applyFont="1" applyBorder="1" applyAlignment="1" applyProtection="1">
      <alignment horizontal="left" vertical="top" wrapText="1"/>
      <protection hidden="1"/>
    </xf>
    <xf numFmtId="0" fontId="15" fillId="0" borderId="0" xfId="54" applyFont="1" applyAlignment="1">
      <alignment horizontal="left" vertical="top" wrapText="1"/>
    </xf>
    <xf numFmtId="0" fontId="5" fillId="0" borderId="0" xfId="54" applyFont="1" applyAlignment="1" applyProtection="1">
      <alignment horizontal="left" wrapText="1"/>
      <protection hidden="1"/>
    </xf>
    <xf numFmtId="0" fontId="20" fillId="0" borderId="0" xfId="0" applyFont="1"/>
    <xf numFmtId="0" fontId="21" fillId="0" borderId="0" xfId="0" applyFont="1"/>
    <xf numFmtId="49" fontId="5" fillId="0" borderId="0" xfId="0" applyNumberFormat="1" applyFont="1" applyAlignment="1" applyProtection="1">
      <alignment horizontal="center" vertical="center"/>
      <protection locked="0" hidden="1"/>
    </xf>
    <xf numFmtId="0" fontId="5" fillId="0" borderId="0" xfId="0" applyFont="1" applyAlignment="1" applyProtection="1">
      <alignment horizontal="center"/>
      <protection locked="0" hidden="1"/>
    </xf>
    <xf numFmtId="0" fontId="17" fillId="23" borderId="14" xfId="0" applyFont="1" applyFill="1" applyBorder="1" applyAlignment="1" applyProtection="1">
      <alignment vertical="top" wrapText="1"/>
      <protection hidden="1"/>
    </xf>
    <xf numFmtId="0" fontId="17" fillId="23" borderId="14" xfId="0" applyFont="1" applyFill="1" applyBorder="1" applyAlignment="1" applyProtection="1">
      <alignment vertical="top"/>
      <protection hidden="1"/>
    </xf>
    <xf numFmtId="0" fontId="3" fillId="23" borderId="0" xfId="0" applyFont="1" applyFill="1" applyProtection="1">
      <protection hidden="1"/>
    </xf>
    <xf numFmtId="0" fontId="4" fillId="23" borderId="0" xfId="0" applyFont="1" applyFill="1" applyProtection="1">
      <protection hidden="1"/>
    </xf>
    <xf numFmtId="0" fontId="0" fillId="23" borderId="0" xfId="0" applyFill="1" applyProtection="1">
      <protection hidden="1"/>
    </xf>
    <xf numFmtId="0" fontId="3" fillId="24" borderId="0" xfId="0" applyFont="1" applyFill="1" applyProtection="1">
      <protection hidden="1"/>
    </xf>
    <xf numFmtId="0" fontId="4" fillId="24" borderId="0" xfId="0" applyFont="1" applyFill="1" applyProtection="1">
      <protection hidden="1"/>
    </xf>
    <xf numFmtId="0" fontId="0" fillId="24" borderId="0" xfId="0" applyFill="1" applyProtection="1">
      <protection hidden="1"/>
    </xf>
    <xf numFmtId="0" fontId="17" fillId="24" borderId="14" xfId="0" applyFont="1" applyFill="1" applyBorder="1" applyAlignment="1" applyProtection="1">
      <alignment vertical="top" wrapText="1"/>
      <protection hidden="1"/>
    </xf>
    <xf numFmtId="0" fontId="17" fillId="24" borderId="14" xfId="0" applyFont="1" applyFill="1" applyBorder="1" applyAlignment="1" applyProtection="1">
      <alignment vertical="top"/>
      <protection hidden="1"/>
    </xf>
    <xf numFmtId="0" fontId="17" fillId="23" borderId="15" xfId="0" applyFont="1" applyFill="1" applyBorder="1" applyAlignment="1" applyProtection="1">
      <alignment vertical="top"/>
      <protection hidden="1"/>
    </xf>
    <xf numFmtId="0" fontId="17" fillId="24" borderId="15" xfId="0" applyFont="1" applyFill="1" applyBorder="1" applyAlignment="1" applyProtection="1">
      <alignment vertical="top"/>
      <protection hidden="1"/>
    </xf>
    <xf numFmtId="0" fontId="24" fillId="19" borderId="0" xfId="49" applyFont="1" applyFill="1" applyAlignment="1" applyProtection="1">
      <alignment horizontal="justify" vertical="center"/>
    </xf>
    <xf numFmtId="0" fontId="50" fillId="0" borderId="0" xfId="0" applyFont="1" applyAlignment="1" applyProtection="1">
      <alignment horizontal="left"/>
      <protection hidden="1"/>
    </xf>
    <xf numFmtId="0" fontId="17" fillId="0" borderId="0" xfId="0" applyFont="1" applyAlignment="1" applyProtection="1">
      <alignment horizontal="left" wrapText="1"/>
      <protection locked="0" hidden="1"/>
    </xf>
    <xf numFmtId="0" fontId="52" fillId="0" borderId="0" xfId="0" applyFont="1" applyProtection="1">
      <protection hidden="1"/>
    </xf>
    <xf numFmtId="0" fontId="6" fillId="19" borderId="0" xfId="63" applyFill="1"/>
    <xf numFmtId="0" fontId="0" fillId="0" borderId="0" xfId="0" applyProtection="1">
      <protection locked="0" hidden="1"/>
    </xf>
    <xf numFmtId="0" fontId="22" fillId="19" borderId="0" xfId="0" applyFont="1" applyFill="1" applyProtection="1">
      <protection hidden="1"/>
    </xf>
    <xf numFmtId="49" fontId="1" fillId="18" borderId="0" xfId="0" applyNumberFormat="1" applyFont="1" applyFill="1" applyAlignment="1">
      <alignment horizontal="center"/>
    </xf>
    <xf numFmtId="0" fontId="53" fillId="26" borderId="0" xfId="0" applyFont="1" applyFill="1" applyProtection="1">
      <protection hidden="1"/>
    </xf>
    <xf numFmtId="0" fontId="4" fillId="26" borderId="0" xfId="0" applyFont="1" applyFill="1" applyProtection="1">
      <protection hidden="1"/>
    </xf>
    <xf numFmtId="0" fontId="5" fillId="26" borderId="0" xfId="0" applyFont="1" applyFill="1" applyProtection="1">
      <protection hidden="1"/>
    </xf>
    <xf numFmtId="0" fontId="1" fillId="0" borderId="0" xfId="54" applyFont="1" applyProtection="1">
      <protection hidden="1"/>
    </xf>
    <xf numFmtId="0" fontId="15" fillId="0" borderId="0" xfId="0" applyFont="1" applyAlignment="1">
      <alignment vertical="center"/>
    </xf>
    <xf numFmtId="0" fontId="15" fillId="0" borderId="0" xfId="0" applyFont="1" applyAlignment="1" applyProtection="1">
      <alignment horizontal="left" vertical="top" wrapText="1"/>
      <protection hidden="1"/>
    </xf>
    <xf numFmtId="0" fontId="15" fillId="0" borderId="12" xfId="0" applyFont="1" applyBorder="1" applyAlignment="1" applyProtection="1">
      <alignment wrapText="1"/>
      <protection hidden="1"/>
    </xf>
    <xf numFmtId="0" fontId="15" fillId="0" borderId="0" xfId="0" applyFont="1" applyProtection="1">
      <protection hidden="1"/>
    </xf>
    <xf numFmtId="0" fontId="15" fillId="0" borderId="0" xfId="0" applyFont="1" applyAlignment="1">
      <alignment horizontal="left" vertical="center"/>
    </xf>
    <xf numFmtId="0" fontId="15" fillId="0" borderId="0" xfId="54" applyFont="1" applyProtection="1">
      <protection hidden="1"/>
    </xf>
    <xf numFmtId="0" fontId="15" fillId="0" borderId="10" xfId="54" applyFont="1" applyBorder="1" applyAlignment="1" applyProtection="1">
      <alignment horizontal="justify" vertical="top" wrapText="1"/>
      <protection hidden="1"/>
    </xf>
    <xf numFmtId="0" fontId="15" fillId="0" borderId="12" xfId="54" applyFont="1" applyBorder="1" applyAlignment="1" applyProtection="1">
      <alignment wrapText="1"/>
      <protection hidden="1"/>
    </xf>
    <xf numFmtId="0" fontId="15" fillId="0" borderId="0" xfId="54" applyFont="1" applyAlignment="1" applyProtection="1">
      <alignment wrapText="1"/>
      <protection hidden="1"/>
    </xf>
    <xf numFmtId="0" fontId="15" fillId="0" borderId="0" xfId="0" applyFont="1" applyAlignment="1">
      <alignment vertical="center" wrapText="1"/>
    </xf>
    <xf numFmtId="49" fontId="0" fillId="18" borderId="0" xfId="0" applyNumberFormat="1" applyFill="1" applyAlignment="1">
      <alignment horizontal="center"/>
    </xf>
    <xf numFmtId="0" fontId="1" fillId="0" borderId="0" xfId="0" applyFont="1"/>
    <xf numFmtId="0" fontId="1" fillId="18" borderId="0" xfId="0" applyFont="1" applyFill="1" applyAlignment="1">
      <alignment horizontal="center"/>
    </xf>
    <xf numFmtId="0" fontId="52" fillId="0" borderId="0" xfId="0" applyFont="1" applyAlignment="1" applyProtection="1">
      <alignment wrapText="1"/>
      <protection locked="0" hidden="1"/>
    </xf>
    <xf numFmtId="0" fontId="5" fillId="0" borderId="0" xfId="0" applyFont="1" applyAlignment="1">
      <alignment horizontal="left"/>
    </xf>
    <xf numFmtId="0" fontId="1" fillId="27" borderId="0" xfId="0" applyFont="1" applyFill="1" applyAlignment="1">
      <alignment vertical="center"/>
    </xf>
    <xf numFmtId="0" fontId="1" fillId="0" borderId="0" xfId="0" applyFont="1" applyAlignment="1">
      <alignment vertical="center"/>
    </xf>
    <xf numFmtId="0" fontId="1" fillId="28" borderId="0" xfId="0" applyFont="1" applyFill="1" applyAlignment="1">
      <alignment horizontal="left" vertical="center"/>
    </xf>
    <xf numFmtId="0" fontId="6" fillId="19" borderId="0" xfId="63" applyFill="1" applyAlignment="1">
      <alignment horizontal="left" wrapText="1"/>
    </xf>
    <xf numFmtId="0" fontId="10" fillId="0" borderId="0" xfId="63" applyFont="1" applyAlignment="1">
      <alignment horizontal="left"/>
    </xf>
    <xf numFmtId="0" fontId="1" fillId="19" borderId="0" xfId="63" applyFont="1" applyFill="1" applyAlignment="1">
      <alignment horizontal="left" wrapText="1"/>
    </xf>
    <xf numFmtId="0" fontId="10" fillId="19" borderId="0" xfId="63" applyFont="1" applyFill="1" applyAlignment="1">
      <alignment horizontal="left" wrapText="1"/>
    </xf>
    <xf numFmtId="0" fontId="1" fillId="28" borderId="0" xfId="0" applyFont="1" applyFill="1" applyAlignment="1">
      <alignment horizontal="left" vertical="center" wrapText="1"/>
    </xf>
    <xf numFmtId="0" fontId="1" fillId="28" borderId="0" xfId="0" applyFont="1" applyFill="1" applyAlignment="1">
      <alignment horizontal="left" vertical="center"/>
    </xf>
    <xf numFmtId="0" fontId="0" fillId="0" borderId="0" xfId="0" applyAlignment="1">
      <alignment horizontal="left" vertical="center"/>
    </xf>
    <xf numFmtId="0" fontId="1" fillId="27" borderId="0" xfId="0" applyFont="1" applyFill="1" applyAlignment="1">
      <alignment horizontal="left" vertical="center" wrapText="1"/>
    </xf>
    <xf numFmtId="0" fontId="1" fillId="27" borderId="0" xfId="0" applyFont="1" applyFill="1" applyAlignment="1">
      <alignment horizontal="left" vertical="center"/>
    </xf>
    <xf numFmtId="0" fontId="25" fillId="28" borderId="0" xfId="65" applyFont="1" applyFill="1" applyAlignment="1">
      <alignment horizontal="left" vertical="center" wrapText="1"/>
    </xf>
    <xf numFmtId="0" fontId="5" fillId="0" borderId="0" xfId="0" applyFont="1" applyAlignment="1" applyProtection="1">
      <alignment horizontal="center" vertical="center"/>
      <protection locked="0" hidden="1"/>
    </xf>
    <xf numFmtId="0" fontId="17" fillId="0" borderId="0" xfId="0" applyFont="1" applyAlignment="1" applyProtection="1">
      <alignment horizontal="center" vertical="center" wrapText="1"/>
      <protection locked="0" hidden="1"/>
    </xf>
    <xf numFmtId="49" fontId="5" fillId="0" borderId="0" xfId="0" applyNumberFormat="1" applyFont="1" applyAlignment="1" applyProtection="1">
      <alignment horizontal="left" vertical="center"/>
      <protection locked="0" hidden="1"/>
    </xf>
    <xf numFmtId="0" fontId="5" fillId="21" borderId="0" xfId="0" applyFont="1" applyFill="1" applyAlignment="1" applyProtection="1">
      <alignment vertical="center"/>
      <protection locked="0"/>
    </xf>
    <xf numFmtId="49" fontId="6" fillId="25" borderId="0" xfId="0" applyNumberFormat="1" applyFont="1" applyFill="1" applyAlignment="1" applyProtection="1">
      <alignment horizontal="left" vertical="center" wrapText="1"/>
      <protection locked="0"/>
    </xf>
    <xf numFmtId="0" fontId="10" fillId="0" borderId="0" xfId="0" applyFont="1" applyAlignment="1" applyProtection="1">
      <alignment horizontal="left"/>
      <protection hidden="1"/>
    </xf>
    <xf numFmtId="0" fontId="5" fillId="0" borderId="0" xfId="0" applyFont="1" applyAlignment="1" applyProtection="1">
      <alignment horizontal="left" vertical="center" wrapText="1"/>
      <protection hidden="1"/>
    </xf>
    <xf numFmtId="0" fontId="0" fillId="20" borderId="0" xfId="0" applyFill="1" applyAlignment="1" applyProtection="1">
      <alignment horizontal="center"/>
      <protection hidden="1"/>
    </xf>
    <xf numFmtId="49" fontId="5" fillId="0" borderId="0" xfId="0" applyNumberFormat="1" applyFont="1" applyAlignment="1" applyProtection="1">
      <alignment horizontal="center" vertical="center"/>
      <protection locked="0" hidden="1"/>
    </xf>
    <xf numFmtId="0" fontId="17" fillId="24" borderId="14" xfId="0" applyFont="1" applyFill="1" applyBorder="1" applyAlignment="1" applyProtection="1">
      <alignment horizontal="left" vertical="top" wrapText="1"/>
      <protection hidden="1"/>
    </xf>
    <xf numFmtId="0" fontId="17" fillId="24" borderId="17" xfId="0" applyFont="1" applyFill="1" applyBorder="1" applyAlignment="1" applyProtection="1">
      <alignment horizontal="left" vertical="top" wrapText="1"/>
      <protection hidden="1"/>
    </xf>
    <xf numFmtId="0" fontId="21" fillId="0" borderId="0" xfId="0" applyFont="1" applyAlignment="1" applyProtection="1">
      <alignment horizontal="left" wrapText="1"/>
      <protection locked="0" hidden="1"/>
    </xf>
    <xf numFmtId="0" fontId="17" fillId="0" borderId="0" xfId="0" applyFont="1" applyAlignment="1" applyProtection="1">
      <alignment horizontal="center" wrapText="1"/>
      <protection locked="0" hidden="1"/>
    </xf>
    <xf numFmtId="0" fontId="17" fillId="0" borderId="0" xfId="0" applyFont="1" applyAlignment="1" applyProtection="1">
      <alignment horizontal="left" wrapText="1"/>
      <protection locked="0" hidden="1"/>
    </xf>
    <xf numFmtId="49" fontId="5" fillId="0" borderId="0" xfId="0" applyNumberFormat="1" applyFont="1" applyAlignment="1" applyProtection="1">
      <alignment horizontal="left" vertical="center"/>
      <protection locked="0"/>
    </xf>
    <xf numFmtId="14" fontId="14" fillId="0" borderId="0" xfId="0" applyNumberFormat="1" applyFont="1" applyAlignment="1" applyProtection="1">
      <alignment horizontal="left"/>
      <protection hidden="1"/>
    </xf>
    <xf numFmtId="0" fontId="9"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5" fillId="21" borderId="0" xfId="0" applyFont="1" applyFill="1" applyAlignment="1" applyProtection="1">
      <alignment vertical="center"/>
      <protection locked="0" hidden="1"/>
    </xf>
    <xf numFmtId="0" fontId="15" fillId="0" borderId="0" xfId="0" applyFont="1" applyAlignment="1" applyProtection="1">
      <alignment horizontal="left" vertical="center"/>
      <protection locked="0"/>
    </xf>
    <xf numFmtId="0" fontId="17" fillId="23" borderId="14" xfId="0" applyFont="1" applyFill="1" applyBorder="1" applyAlignment="1" applyProtection="1">
      <alignment horizontal="left" vertical="top" wrapText="1"/>
      <protection hidden="1"/>
    </xf>
    <xf numFmtId="0" fontId="17" fillId="23" borderId="17" xfId="0" applyFont="1" applyFill="1" applyBorder="1" applyAlignment="1" applyProtection="1">
      <alignment horizontal="left" vertical="top" wrapText="1"/>
      <protection hidden="1"/>
    </xf>
    <xf numFmtId="0" fontId="0" fillId="0" borderId="18" xfId="0" applyBorder="1" applyAlignment="1" applyProtection="1">
      <alignment horizontal="left" vertical="center"/>
      <protection locked="0" hidden="1"/>
    </xf>
    <xf numFmtId="0" fontId="5" fillId="18" borderId="0" xfId="0" applyFont="1" applyFill="1" applyAlignment="1" applyProtection="1">
      <alignment horizontal="left"/>
      <protection locked="0"/>
    </xf>
    <xf numFmtId="0" fontId="5" fillId="18" borderId="0" xfId="0" applyFont="1" applyFill="1" applyAlignment="1" applyProtection="1">
      <alignment horizontal="left"/>
      <protection hidden="1"/>
    </xf>
    <xf numFmtId="0" fontId="9" fillId="0" borderId="0" xfId="0" applyFont="1" applyAlignment="1" applyProtection="1">
      <alignment horizontal="left" wrapText="1"/>
      <protection hidden="1"/>
    </xf>
    <xf numFmtId="0" fontId="9" fillId="0" borderId="0" xfId="54" applyFont="1" applyAlignment="1" applyProtection="1">
      <alignment horizontal="left" wrapText="1"/>
      <protection hidden="1"/>
    </xf>
    <xf numFmtId="0" fontId="5" fillId="18" borderId="0" xfId="54" applyFont="1" applyFill="1" applyAlignment="1" applyProtection="1">
      <alignment horizontal="left"/>
      <protection hidden="1"/>
    </xf>
    <xf numFmtId="0" fontId="56" fillId="0" borderId="0" xfId="63" applyFont="1" applyFill="1" applyAlignment="1">
      <alignment horizontal="left" wrapText="1"/>
    </xf>
    <xf numFmtId="0" fontId="1" fillId="0" borderId="0" xfId="65"/>
    <xf numFmtId="0" fontId="5" fillId="19" borderId="13" xfId="65" applyFont="1" applyFill="1" applyBorder="1" applyAlignment="1">
      <alignment horizontal="center" vertical="top" wrapText="1"/>
    </xf>
    <xf numFmtId="2" fontId="19" fillId="19" borderId="13" xfId="65" applyNumberFormat="1" applyFont="1" applyFill="1" applyBorder="1" applyAlignment="1">
      <alignment horizontal="center" vertical="top" wrapText="1"/>
    </xf>
    <xf numFmtId="0" fontId="1" fillId="19" borderId="0" xfId="65" applyFill="1"/>
    <xf numFmtId="0" fontId="9" fillId="0" borderId="0" xfId="65" applyFont="1" applyAlignment="1">
      <alignment horizontal="left" vertical="center"/>
    </xf>
    <xf numFmtId="0" fontId="1" fillId="0" borderId="0" xfId="65" applyAlignment="1">
      <alignment vertical="center"/>
    </xf>
    <xf numFmtId="0" fontId="1" fillId="0" borderId="0" xfId="65" applyAlignment="1">
      <alignment horizontal="left" vertical="center" wrapText="1"/>
    </xf>
    <xf numFmtId="0" fontId="1" fillId="0" borderId="0" xfId="65" applyAlignment="1">
      <alignment horizontal="left" vertical="center"/>
    </xf>
    <xf numFmtId="0" fontId="9" fillId="0" borderId="0" xfId="65" applyFont="1" applyAlignment="1">
      <alignment vertical="center"/>
    </xf>
    <xf numFmtId="0" fontId="5" fillId="0" borderId="0" xfId="65" applyFont="1" applyAlignment="1">
      <alignment vertical="center"/>
    </xf>
    <xf numFmtId="0" fontId="5" fillId="0" borderId="0" xfId="65" applyFont="1" applyAlignment="1">
      <alignment horizontal="left" vertical="center" wrapText="1"/>
    </xf>
    <xf numFmtId="0" fontId="5" fillId="0" borderId="0" xfId="65" applyFont="1" applyAlignment="1">
      <alignment horizontal="left" vertical="center"/>
    </xf>
    <xf numFmtId="0" fontId="5" fillId="0" borderId="0" xfId="65" applyFont="1" applyAlignment="1">
      <alignment horizontal="left"/>
    </xf>
    <xf numFmtId="0" fontId="5" fillId="0" borderId="0" xfId="65" applyFont="1"/>
    <xf numFmtId="0" fontId="9" fillId="19" borderId="0" xfId="65" applyFont="1" applyFill="1" applyAlignment="1">
      <alignment horizontal="left"/>
    </xf>
    <xf numFmtId="0" fontId="5" fillId="19" borderId="0" xfId="65" applyFont="1" applyFill="1"/>
    <xf numFmtId="0" fontId="5" fillId="19" borderId="0" xfId="65" applyFont="1" applyFill="1" applyAlignment="1">
      <alignment vertical="center"/>
    </xf>
    <xf numFmtId="0" fontId="9" fillId="19" borderId="16" xfId="65" applyFont="1" applyFill="1" applyBorder="1" applyAlignment="1">
      <alignment horizontal="left" vertical="center" wrapText="1"/>
    </xf>
    <xf numFmtId="0" fontId="5" fillId="19" borderId="16" xfId="65" applyFont="1" applyFill="1" applyBorder="1" applyAlignment="1">
      <alignment horizontal="left" vertical="center"/>
    </xf>
    <xf numFmtId="0" fontId="5" fillId="19" borderId="0" xfId="65" applyFont="1" applyFill="1" applyAlignment="1">
      <alignment horizontal="left" vertical="center"/>
    </xf>
    <xf numFmtId="0" fontId="5" fillId="19" borderId="13" xfId="65" applyFont="1" applyFill="1" applyBorder="1" applyAlignment="1">
      <alignment horizontal="left" vertical="top" wrapText="1"/>
    </xf>
    <xf numFmtId="0" fontId="5" fillId="19" borderId="0" xfId="65" applyFont="1" applyFill="1" applyAlignment="1">
      <alignment horizontal="left" wrapText="1"/>
    </xf>
    <xf numFmtId="0" fontId="5" fillId="19" borderId="0" xfId="65" applyFont="1" applyFill="1" applyAlignment="1">
      <alignment horizontal="left"/>
    </xf>
    <xf numFmtId="168" fontId="19" fillId="19" borderId="13" xfId="65" applyNumberFormat="1" applyFont="1" applyFill="1" applyBorder="1" applyAlignment="1">
      <alignment horizontal="center" vertical="top" wrapText="1"/>
    </xf>
    <xf numFmtId="0" fontId="10" fillId="0" borderId="0" xfId="65" applyFont="1" applyAlignment="1">
      <alignment horizontal="left" vertical="center"/>
    </xf>
    <xf numFmtId="0" fontId="1" fillId="19" borderId="0" xfId="65" applyFill="1" applyAlignment="1">
      <alignment vertical="center"/>
    </xf>
    <xf numFmtId="0" fontId="1" fillId="19" borderId="0" xfId="65" applyFill="1" applyAlignment="1">
      <alignment horizontal="left" vertical="center" wrapText="1"/>
    </xf>
    <xf numFmtId="0" fontId="1" fillId="19" borderId="0" xfId="65" applyFill="1" applyAlignment="1">
      <alignment horizontal="left" wrapText="1"/>
    </xf>
    <xf numFmtId="0" fontId="1" fillId="29" borderId="0" xfId="65" applyFill="1"/>
    <xf numFmtId="0" fontId="1" fillId="30" borderId="0" xfId="65" applyFill="1"/>
    <xf numFmtId="0" fontId="2" fillId="0" borderId="0" xfId="49" applyAlignment="1" applyProtection="1">
      <alignment vertical="center"/>
    </xf>
    <xf numFmtId="49" fontId="1" fillId="18" borderId="0" xfId="0" applyNumberFormat="1" applyFont="1" applyFill="1" applyAlignment="1" applyProtection="1">
      <alignment vertical="center"/>
      <protection locked="0"/>
    </xf>
  </cellXfs>
  <cellStyles count="66">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 Akzent1" xfId="13" builtinId="31" customBuiltin="1"/>
    <cellStyle name="40 % - Akzent2" xfId="14" builtinId="35" customBuiltin="1"/>
    <cellStyle name="40 % - Akzent3" xfId="15" builtinId="39" customBuiltin="1"/>
    <cellStyle name="40 % - Akzent4" xfId="16" builtinId="43" customBuiltin="1"/>
    <cellStyle name="40 % - Akzent5" xfId="17" builtinId="47" customBuiltin="1"/>
    <cellStyle name="40 % - Akzent6" xfId="18" builtinId="51" customBuiltin="1"/>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 Akzent1" xfId="25" builtinId="32" customBuiltin="1"/>
    <cellStyle name="60 % - Akzent2" xfId="26" builtinId="36" customBuiltin="1"/>
    <cellStyle name="60 % - Akzent3" xfId="27" builtinId="40" customBuiltin="1"/>
    <cellStyle name="60 % - Akzent4" xfId="28" builtinId="44" customBuiltin="1"/>
    <cellStyle name="60 % - Akzent5" xfId="29" builtinId="48" customBuiltin="1"/>
    <cellStyle name="60 % - Akzent6" xfId="30" builtinId="52" customBuiltin="1"/>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builtinId="21" customBuiltin="1"/>
    <cellStyle name="Berechnung" xfId="44" builtinId="22" customBuiltin="1"/>
    <cellStyle name="Eingabe" xfId="45" builtinId="20" customBuiltin="1"/>
    <cellStyle name="Ergebnis" xfId="46" builtinId="25" customBuiltin="1"/>
    <cellStyle name="Erklärender Text" xfId="47" builtinId="53" customBuiltin="1"/>
    <cellStyle name="Gut" xfId="48" builtinId="26" customBuiltin="1"/>
    <cellStyle name="Hyperlink 2" xfId="64" xr:uid="{00000000-0005-0000-0000-000031000000}"/>
    <cellStyle name="Link" xfId="49" builtinId="8"/>
    <cellStyle name="Neutral" xfId="50" builtinId="28" customBuiltin="1"/>
    <cellStyle name="Notiz" xfId="51" builtinId="10" customBuiltin="1"/>
    <cellStyle name="Schlecht" xfId="52" builtinId="27" customBuiltin="1"/>
    <cellStyle name="Standard" xfId="0" builtinId="0"/>
    <cellStyle name="Standard 2" xfId="53" xr:uid="{00000000-0005-0000-0000-000036000000}"/>
    <cellStyle name="Standard 2 2" xfId="63" xr:uid="{00000000-0005-0000-0000-000037000000}"/>
    <cellStyle name="Standard 2 2 2" xfId="65" xr:uid="{78D90545-2463-43D8-B968-8AF541A4C0D9}"/>
    <cellStyle name="Standard 3" xfId="54" xr:uid="{00000000-0005-0000-0000-000038000000}"/>
    <cellStyle name="Überschrift" xfId="55" builtinId="15" customBuiltin="1"/>
    <cellStyle name="Überschrift 1" xfId="56" builtinId="16" customBuiltin="1"/>
    <cellStyle name="Überschrift 2" xfId="57" builtinId="17" customBuiltin="1"/>
    <cellStyle name="Überschrift 3" xfId="58" builtinId="18" customBuiltin="1"/>
    <cellStyle name="Überschrift 4" xfId="59" builtinId="19" customBuiltin="1"/>
    <cellStyle name="Verknüpfte Zelle" xfId="60" builtinId="24" customBuiltin="1"/>
    <cellStyle name="Warnender Text" xfId="61" builtinId="11" customBuiltin="1"/>
    <cellStyle name="Zelle überprüfen" xfId="62" builtinId="23" customBuiltin="1"/>
  </cellStyles>
  <dxfs count="187">
    <dxf>
      <font>
        <condense val="0"/>
        <extend val="0"/>
        <color indexed="9"/>
      </font>
    </dxf>
    <dxf>
      <fill>
        <patternFill patternType="solid">
          <bgColor indexed="43"/>
        </patternFill>
      </fill>
    </dxf>
    <dxf>
      <fill>
        <patternFill>
          <bgColor indexed="43"/>
        </patternFill>
      </fill>
    </dxf>
    <dxf>
      <fill>
        <patternFill>
          <bgColor rgb="FFFFFFCC"/>
        </patternFill>
      </fill>
    </dxf>
    <dxf>
      <fill>
        <patternFill patternType="solid">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ill>
        <patternFill>
          <bgColor indexed="43"/>
        </patternFill>
      </fill>
    </dxf>
    <dxf>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10" dropStyle="combo" dx="18" fmlaLink="ErgebnisseMolekular!B41" fmlaRange="Ergebnis!$B$3:$B$9" sel="7" val="0"/>
</file>

<file path=xl/ctrlProps/ctrlProp10.xml><?xml version="1.0" encoding="utf-8"?>
<formControlPr xmlns="http://schemas.microsoft.com/office/spreadsheetml/2009/9/main" objectType="Drop" dropLines="30" dropStyle="combo" dx="18" fmlaLink="Lactose!$B$1" fmlaRange="Lactose!$B$3:$B$23" sel="21" val="0"/>
</file>

<file path=xl/ctrlProps/ctrlProp100.xml><?xml version="1.0" encoding="utf-8"?>
<formControlPr xmlns="http://schemas.microsoft.com/office/spreadsheetml/2009/9/main" objectType="Drop" dropLines="10" dropStyle="combo" dx="18" fmlaLink="ErgebnisseProtein!C41" fmlaRange="#REF!" sel="0" val="0"/>
</file>

<file path=xl/ctrlProps/ctrlProp101.xml><?xml version="1.0" encoding="utf-8"?>
<formControlPr xmlns="http://schemas.microsoft.com/office/spreadsheetml/2009/9/main" objectType="Drop" dropLines="10" dropStyle="combo" dx="18" fmlaLink="ErgebnisseProtein!B18" fmlaRange="Ergebnis!B3:$B$9" sel="7" val="0"/>
</file>

<file path=xl/ctrlProps/ctrlProp102.xml><?xml version="1.0" encoding="utf-8"?>
<formControlPr xmlns="http://schemas.microsoft.com/office/spreadsheetml/2009/9/main" objectType="Drop" dropLines="10" dropStyle="combo" dx="18" fmlaLink="ErgebnisseProtein!B20" fmlaRange="Ergebnis!B$3:$B$9" sel="7" val="0"/>
</file>

<file path=xl/ctrlProps/ctrlProp103.xml><?xml version="1.0" encoding="utf-8"?>
<formControlPr xmlns="http://schemas.microsoft.com/office/spreadsheetml/2009/9/main" objectType="Drop" dropLines="10" dropStyle="combo" dx="18" fmlaLink="ErgebnisseProtein!B22" fmlaRange="Ergebnis!$B$3:$B$9" sel="7" val="0"/>
</file>

<file path=xl/ctrlProps/ctrlProp104.xml><?xml version="1.0" encoding="utf-8"?>
<formControlPr xmlns="http://schemas.microsoft.com/office/spreadsheetml/2009/9/main" objectType="Drop" dropLines="10" dropStyle="combo" dx="18" fmlaLink="ErgebnisseProtein!B28" fmlaRange="Ergebnis!$B$3:$B$9" sel="7" val="0"/>
</file>

<file path=xl/ctrlProps/ctrlProp105.xml><?xml version="1.0" encoding="utf-8"?>
<formControlPr xmlns="http://schemas.microsoft.com/office/spreadsheetml/2009/9/main" objectType="Drop" dropLines="10" dropStyle="combo" dx="18" fmlaLink="ErgebnisseProtein!B30" fmlaRange="Ergebnis!$B$3:$B$9" sel="7" val="0"/>
</file>

<file path=xl/ctrlProps/ctrlProp106.xml><?xml version="1.0" encoding="utf-8"?>
<formControlPr xmlns="http://schemas.microsoft.com/office/spreadsheetml/2009/9/main" objectType="Drop" dropLines="10" dropStyle="combo" dx="18" fmlaLink="ErgebnisseProtein!B32" fmlaRange="Ergebnis!$B$3:$B$9" sel="7" val="0"/>
</file>

<file path=xl/ctrlProps/ctrlProp107.xml><?xml version="1.0" encoding="utf-8"?>
<formControlPr xmlns="http://schemas.microsoft.com/office/spreadsheetml/2009/9/main" objectType="Drop" dropLines="40" dropStyle="combo" dx="18" fmlaLink="ErgebnisseProtein!E18" fmlaRange="Bezug!$B$3:$B$25" sel="23" val="0"/>
</file>

<file path=xl/ctrlProps/ctrlProp108.xml><?xml version="1.0" encoding="utf-8"?>
<formControlPr xmlns="http://schemas.microsoft.com/office/spreadsheetml/2009/9/main" objectType="Drop" dropLines="10" dropStyle="combo" dx="18" fmlaLink="ErgebnisseProtein!B39" fmlaRange="Ergebnis!$B$3:$B$9" sel="7" val="0"/>
</file>

<file path=xl/ctrlProps/ctrlProp109.xml><?xml version="1.0" encoding="utf-8"?>
<formControlPr xmlns="http://schemas.microsoft.com/office/spreadsheetml/2009/9/main" objectType="Drop" dropLines="10" dropStyle="combo" dx="18" fmlaLink="ErgebnisseProtein!B37" fmlaRange="Ergebnis!$B$3:$B$9" sel="7" val="0"/>
</file>

<file path=xl/ctrlProps/ctrlProp11.xml><?xml version="1.0" encoding="utf-8"?>
<formControlPr xmlns="http://schemas.microsoft.com/office/spreadsheetml/2009/9/main" objectType="Drop" dropLines="10" dropStyle="combo" dx="18" fmlaLink="ErgebnisseMolekular!C41" fmlaRange="#REF!" sel="0" val="0"/>
</file>

<file path=xl/ctrlProps/ctrlProp110.xml><?xml version="1.0" encoding="utf-8"?>
<formControlPr xmlns="http://schemas.microsoft.com/office/spreadsheetml/2009/9/main" objectType="Drop" dropLines="10" dropStyle="combo" dx="18" fmlaLink="ErgebnisseProtein!B24" fmlaRange="Ergebnis!$B$3:$B$9" sel="7" val="0"/>
</file>

<file path=xl/ctrlProps/ctrlProp111.xml><?xml version="1.0" encoding="utf-8"?>
<formControlPr xmlns="http://schemas.microsoft.com/office/spreadsheetml/2009/9/main" objectType="Drop" dropLines="10" dropStyle="combo" dx="18" fmlaLink="ErgebnisseProtein!B26" fmlaRange="Ergebnis!$B$3:$B$9" sel="7" val="0"/>
</file>

<file path=xl/ctrlProps/ctrlProp112.xml><?xml version="1.0" encoding="utf-8"?>
<formControlPr xmlns="http://schemas.microsoft.com/office/spreadsheetml/2009/9/main" objectType="Drop" dropLines="10" dropStyle="combo" dx="18" fmlaLink="ErgebnisseProtein!B34" fmlaRange="Ergebnis!$B$3:$B$9" sel="7" val="0"/>
</file>

<file path=xl/ctrlProps/ctrlProp113.xml><?xml version="1.0" encoding="utf-8"?>
<formControlPr xmlns="http://schemas.microsoft.com/office/spreadsheetml/2009/9/main" objectType="Drop" dropLines="10" dropStyle="combo" dx="18" fmlaLink="ErgebnisseProtein!B53" fmlaRange="Ergebnis!$B$3:$B$9" sel="7" val="0"/>
</file>

<file path=xl/ctrlProps/ctrlProp114.xml><?xml version="1.0" encoding="utf-8"?>
<formControlPr xmlns="http://schemas.microsoft.com/office/spreadsheetml/2009/9/main" objectType="Drop" dropLines="10" dropStyle="combo" dx="18" fmlaLink="ErgebnisseProtein!B55" fmlaRange="Ergebnis!$B$3:$B$9" sel="7" val="0"/>
</file>

<file path=xl/ctrlProps/ctrlProp115.xml><?xml version="1.0" encoding="utf-8"?>
<formControlPr xmlns="http://schemas.microsoft.com/office/spreadsheetml/2009/9/main" objectType="Drop" dropLines="10" dropStyle="combo" dx="18" fmlaLink="ErgebnisseProtein!B58" fmlaRange="Ergebnis!$B$3:$B$9" sel="7" val="0"/>
</file>

<file path=xl/ctrlProps/ctrlProp116.xml><?xml version="1.0" encoding="utf-8"?>
<formControlPr xmlns="http://schemas.microsoft.com/office/spreadsheetml/2009/9/main" objectType="Drop" dropLines="10" dropStyle="combo" dx="18" fmlaLink="ErgebnisseProtein!B60" fmlaRange="Ergebnis!$B$3:$B$9" sel="7" val="0"/>
</file>

<file path=xl/ctrlProps/ctrlProp117.xml><?xml version="1.0" encoding="utf-8"?>
<formControlPr xmlns="http://schemas.microsoft.com/office/spreadsheetml/2009/9/main" objectType="Drop" dropLines="10" dropStyle="combo" dx="18" fmlaLink="ErgebnisseProtein!B64" fmlaRange="Ergebnis!$B$3:$B$9" sel="7" val="0"/>
</file>

<file path=xl/ctrlProps/ctrlProp118.xml><?xml version="1.0" encoding="utf-8"?>
<formControlPr xmlns="http://schemas.microsoft.com/office/spreadsheetml/2009/9/main" objectType="Drop" dropLines="10" dropStyle="combo" dx="18" fmlaLink="ErgebnisseProtein!B66" fmlaRange="Ergebnis!$B$3:$B$9" sel="7" val="0"/>
</file>

<file path=xl/ctrlProps/ctrlProp119.xml><?xml version="1.0" encoding="utf-8"?>
<formControlPr xmlns="http://schemas.microsoft.com/office/spreadsheetml/2009/9/main" objectType="Drop" dropLines="40" dropStyle="combo" dx="18" fmlaLink="ErgebnisseProtein!E20" fmlaRange="Bezug!$B$3:$B$25" sel="23" val="0"/>
</file>

<file path=xl/ctrlProps/ctrlProp12.xml><?xml version="1.0" encoding="utf-8"?>
<formControlPr xmlns="http://schemas.microsoft.com/office/spreadsheetml/2009/9/main" objectType="Drop" dropLines="10" dropStyle="combo" dx="18" fmlaLink="ErgebnisseMolekular!C41" fmlaRange="#REF!" sel="0" val="0"/>
</file>

<file path=xl/ctrlProps/ctrlProp120.xml><?xml version="1.0" encoding="utf-8"?>
<formControlPr xmlns="http://schemas.microsoft.com/office/spreadsheetml/2009/9/main" objectType="Drop" dropLines="40" dropStyle="combo" dx="18" fmlaLink="ErgebnisseProtein!E22" fmlaRange="Bezug!$B$3:$B$25" sel="23" val="0"/>
</file>

<file path=xl/ctrlProps/ctrlProp121.xml><?xml version="1.0" encoding="utf-8"?>
<formControlPr xmlns="http://schemas.microsoft.com/office/spreadsheetml/2009/9/main" objectType="Drop" dropLines="40" dropStyle="combo" dx="18" fmlaLink="ErgebnisseProtein!E24" fmlaRange="Bezug!$B$3:$B$25" sel="23" val="0"/>
</file>

<file path=xl/ctrlProps/ctrlProp122.xml><?xml version="1.0" encoding="utf-8"?>
<formControlPr xmlns="http://schemas.microsoft.com/office/spreadsheetml/2009/9/main" objectType="Drop" dropLines="40" dropStyle="combo" dx="18" fmlaLink="ErgebnisseProtein!E26" fmlaRange="Bezug!$B$3:$B$25" sel="23" val="0"/>
</file>

<file path=xl/ctrlProps/ctrlProp123.xml><?xml version="1.0" encoding="utf-8"?>
<formControlPr xmlns="http://schemas.microsoft.com/office/spreadsheetml/2009/9/main" objectType="Drop" dropLines="40" dropStyle="combo" dx="18" fmlaLink="ErgebnisseProtein!E28" fmlaRange="Bezug!$B$3:$B$25" sel="23" val="0"/>
</file>

<file path=xl/ctrlProps/ctrlProp124.xml><?xml version="1.0" encoding="utf-8"?>
<formControlPr xmlns="http://schemas.microsoft.com/office/spreadsheetml/2009/9/main" objectType="Drop" dropLines="40" dropStyle="combo" dx="18" fmlaLink="ErgebnisseProtein!E30" fmlaRange="Bezug!$B$3:$B$25" sel="23" val="0"/>
</file>

<file path=xl/ctrlProps/ctrlProp125.xml><?xml version="1.0" encoding="utf-8"?>
<formControlPr xmlns="http://schemas.microsoft.com/office/spreadsheetml/2009/9/main" objectType="Drop" dropLines="40" dropStyle="combo" dx="18" fmlaLink="ErgebnisseProtein!E32" fmlaRange="Bezug!$B$3:$B$25" sel="23" val="0"/>
</file>

<file path=xl/ctrlProps/ctrlProp126.xml><?xml version="1.0" encoding="utf-8"?>
<formControlPr xmlns="http://schemas.microsoft.com/office/spreadsheetml/2009/9/main" objectType="Drop" dropLines="40" dropStyle="combo" dx="18" fmlaLink="ErgebnisseProtein!E34" fmlaRange="Bezug!$B$3:$B$25" sel="23" val="0"/>
</file>

<file path=xl/ctrlProps/ctrlProp127.xml><?xml version="1.0" encoding="utf-8"?>
<formControlPr xmlns="http://schemas.microsoft.com/office/spreadsheetml/2009/9/main" objectType="Drop" dropLines="40" dropStyle="combo" dx="18" fmlaLink="ErgebnisseProtein!E37" fmlaRange="Bezug!$B$3:$B$25" sel="23" val="0"/>
</file>

<file path=xl/ctrlProps/ctrlProp128.xml><?xml version="1.0" encoding="utf-8"?>
<formControlPr xmlns="http://schemas.microsoft.com/office/spreadsheetml/2009/9/main" objectType="Drop" dropLines="40" dropStyle="combo" dx="18" fmlaLink="ErgebnisseProtein!E39" fmlaRange="Bezug!$B$3:$B$25" sel="23" val="0"/>
</file>

<file path=xl/ctrlProps/ctrlProp129.xml><?xml version="1.0" encoding="utf-8"?>
<formControlPr xmlns="http://schemas.microsoft.com/office/spreadsheetml/2009/9/main" objectType="Drop" dropLines="40" dropStyle="combo" dx="18" fmlaLink="ErgebnisseProtein!E41" fmlaRange="Bezug!$B$3:$B$25" sel="23" val="0"/>
</file>

<file path=xl/ctrlProps/ctrlProp13.xml><?xml version="1.0" encoding="utf-8"?>
<formControlPr xmlns="http://schemas.microsoft.com/office/spreadsheetml/2009/9/main" objectType="Drop" dropLines="10" dropStyle="combo" dx="18" fmlaLink="ErgebnisseMolekular!C41" fmlaRange="#REF!" sel="0" val="0"/>
</file>

<file path=xl/ctrlProps/ctrlProp130.xml><?xml version="1.0" encoding="utf-8"?>
<formControlPr xmlns="http://schemas.microsoft.com/office/spreadsheetml/2009/9/main" objectType="Drop" dropLines="40" dropStyle="combo" dx="18" fmlaLink="ErgebnisseProtein!E43" fmlaRange="Bezug!$B$3:$B$25" sel="23" val="0"/>
</file>

<file path=xl/ctrlProps/ctrlProp131.xml><?xml version="1.0" encoding="utf-8"?>
<formControlPr xmlns="http://schemas.microsoft.com/office/spreadsheetml/2009/9/main" objectType="Drop" dropLines="40" dropStyle="combo" dx="18" fmlaLink="ErgebnisseProtein!E45" fmlaRange="Bezug!$B$3:$B$25" sel="23" val="0"/>
</file>

<file path=xl/ctrlProps/ctrlProp132.xml><?xml version="1.0" encoding="utf-8"?>
<formControlPr xmlns="http://schemas.microsoft.com/office/spreadsheetml/2009/9/main" objectType="Drop" dropLines="40" dropStyle="combo" dx="18" fmlaLink="ErgebnisseProtein!E47" fmlaRange="Bezug!$B$3:$B$25" sel="23" val="0"/>
</file>

<file path=xl/ctrlProps/ctrlProp133.xml><?xml version="1.0" encoding="utf-8"?>
<formControlPr xmlns="http://schemas.microsoft.com/office/spreadsheetml/2009/9/main" objectType="Drop" dropLines="40" dropStyle="combo" dx="18" fmlaLink="ErgebnisseProtein!E49" fmlaRange="Bezug!$B$3:$B$25" sel="23" val="0"/>
</file>

<file path=xl/ctrlProps/ctrlProp134.xml><?xml version="1.0" encoding="utf-8"?>
<formControlPr xmlns="http://schemas.microsoft.com/office/spreadsheetml/2009/9/main" objectType="Drop" dropLines="40" dropStyle="combo" dx="18" fmlaLink="ErgebnisseProtein!E51" fmlaRange="Bezug!$B$3:$B$25" sel="23" val="0"/>
</file>

<file path=xl/ctrlProps/ctrlProp135.xml><?xml version="1.0" encoding="utf-8"?>
<formControlPr xmlns="http://schemas.microsoft.com/office/spreadsheetml/2009/9/main" objectType="Drop" dropLines="40" dropStyle="combo" dx="18" fmlaLink="ErgebnisseProtein!E53" fmlaRange="Bezug!$B$3:$B$25" sel="23" val="0"/>
</file>

<file path=xl/ctrlProps/ctrlProp136.xml><?xml version="1.0" encoding="utf-8"?>
<formControlPr xmlns="http://schemas.microsoft.com/office/spreadsheetml/2009/9/main" objectType="Drop" dropLines="40" dropStyle="combo" dx="18" fmlaLink="ErgebnisseProtein!E55" fmlaRange="Bezug!$B$3:$B$25" sel="23" val="0"/>
</file>

<file path=xl/ctrlProps/ctrlProp137.xml><?xml version="1.0" encoding="utf-8"?>
<formControlPr xmlns="http://schemas.microsoft.com/office/spreadsheetml/2009/9/main" objectType="Drop" dropLines="40" dropStyle="combo" dx="18" fmlaLink="ErgebnisseProtein!E58" fmlaRange="Bezug!$B$3:$B$25" sel="23" val="0"/>
</file>

<file path=xl/ctrlProps/ctrlProp138.xml><?xml version="1.0" encoding="utf-8"?>
<formControlPr xmlns="http://schemas.microsoft.com/office/spreadsheetml/2009/9/main" objectType="Drop" dropLines="40" dropStyle="combo" dx="18" fmlaLink="ErgebnisseProtein!E60" fmlaRange="Bezug!$B$3:$B$25" sel="23" val="0"/>
</file>

<file path=xl/ctrlProps/ctrlProp139.xml><?xml version="1.0" encoding="utf-8"?>
<formControlPr xmlns="http://schemas.microsoft.com/office/spreadsheetml/2009/9/main" objectType="Drop" dropLines="40" dropStyle="combo" dx="18" fmlaLink="ErgebnisseProtein!E62" fmlaRange="Bezug!$B$3:$B$25" sel="23" val="0"/>
</file>

<file path=xl/ctrlProps/ctrlProp14.xml><?xml version="1.0" encoding="utf-8"?>
<formControlPr xmlns="http://schemas.microsoft.com/office/spreadsheetml/2009/9/main" objectType="Drop" dropLines="10" dropStyle="combo" dx="18" fmlaLink="ErgebnisseMolekular!C41" fmlaRange="#REF!" sel="0" val="0"/>
</file>

<file path=xl/ctrlProps/ctrlProp140.xml><?xml version="1.0" encoding="utf-8"?>
<formControlPr xmlns="http://schemas.microsoft.com/office/spreadsheetml/2009/9/main" objectType="Drop" dropLines="40" dropStyle="combo" dx="18" fmlaLink="ErgebnisseProtein!E64" fmlaRange="Bezug!$B$3:$B$25" sel="23" val="0"/>
</file>

<file path=xl/ctrlProps/ctrlProp141.xml><?xml version="1.0" encoding="utf-8"?>
<formControlPr xmlns="http://schemas.microsoft.com/office/spreadsheetml/2009/9/main" objectType="Drop" dropLines="40" dropStyle="combo" dx="18" fmlaLink="ErgebnisseProtein!E66" fmlaRange="Bezug!$B$3:$B$25" sel="23" val="0"/>
</file>

<file path=xl/ctrlProps/ctrlProp142.xml><?xml version="1.0" encoding="utf-8"?>
<formControlPr xmlns="http://schemas.microsoft.com/office/spreadsheetml/2009/9/main" objectType="Drop" dropLines="10" dropStyle="combo" dx="18" fmlaLink="ErgebnisseProtein!B16" fmlaRange="Ergebnis!B3:$B$9" sel="7" val="0"/>
</file>

<file path=xl/ctrlProps/ctrlProp143.xml><?xml version="1.0" encoding="utf-8"?>
<formControlPr xmlns="http://schemas.microsoft.com/office/spreadsheetml/2009/9/main" objectType="Drop" dropLines="40" dropStyle="combo" dx="18" fmlaLink="ErgebnisseProtein!E16" fmlaRange="Bezug!$B$3:$B$25" sel="23" val="0"/>
</file>

<file path=xl/ctrlProps/ctrlProp15.xml><?xml version="1.0" encoding="utf-8"?>
<formControlPr xmlns="http://schemas.microsoft.com/office/spreadsheetml/2009/9/main" objectType="Drop" dropLines="10" dropStyle="combo" dx="18" fmlaLink="ErgebnisseMolekular!C41" fmlaRange="#REF!" sel="0" val="0"/>
</file>

<file path=xl/ctrlProps/ctrlProp16.xml><?xml version="1.0" encoding="utf-8"?>
<formControlPr xmlns="http://schemas.microsoft.com/office/spreadsheetml/2009/9/main" objectType="Drop" dropLines="10" dropStyle="combo" dx="18" fmlaLink="ErgebnisseMolekular!C41" fmlaRange="#REF!" sel="0" val="0"/>
</file>

<file path=xl/ctrlProps/ctrlProp17.xml><?xml version="1.0" encoding="utf-8"?>
<formControlPr xmlns="http://schemas.microsoft.com/office/spreadsheetml/2009/9/main" objectType="Drop" dropLines="10" dropStyle="combo" dx="18" fmlaLink="ErgebnisseMolekular!B18" fmlaRange="Ergebnis!B3:$B$9" sel="7" val="0"/>
</file>

<file path=xl/ctrlProps/ctrlProp18.xml><?xml version="1.0" encoding="utf-8"?>
<formControlPr xmlns="http://schemas.microsoft.com/office/spreadsheetml/2009/9/main" objectType="Drop" dropLines="10" dropStyle="combo" dx="18" fmlaLink="ErgebnisseMolekular!B20" fmlaRange="Ergebnis!B$3:$B$9" sel="7" val="0"/>
</file>

<file path=xl/ctrlProps/ctrlProp19.xml><?xml version="1.0" encoding="utf-8"?>
<formControlPr xmlns="http://schemas.microsoft.com/office/spreadsheetml/2009/9/main" objectType="Drop" dropLines="10" dropStyle="combo" dx="18" fmlaLink="ErgebnisseMolekular!B22" fmlaRange="Ergebnis!$B$3:$B$9" sel="7" val="0"/>
</file>

<file path=xl/ctrlProps/ctrlProp2.xml><?xml version="1.0" encoding="utf-8"?>
<formControlPr xmlns="http://schemas.microsoft.com/office/spreadsheetml/2009/9/main" objectType="Drop" dropLines="10" dropStyle="combo" dx="18" fmlaLink="ErgebnisseMolekular!B43" fmlaRange="Ergebnis!$B$3:$B$9" sel="7" val="0"/>
</file>

<file path=xl/ctrlProps/ctrlProp20.xml><?xml version="1.0" encoding="utf-8"?>
<formControlPr xmlns="http://schemas.microsoft.com/office/spreadsheetml/2009/9/main" objectType="Drop" dropLines="10" dropStyle="combo" dx="18" fmlaLink="ErgebnisseMolekular!B28" fmlaRange="Ergebnis!$B$3:$B$9" sel="7" val="0"/>
</file>

<file path=xl/ctrlProps/ctrlProp21.xml><?xml version="1.0" encoding="utf-8"?>
<formControlPr xmlns="http://schemas.microsoft.com/office/spreadsheetml/2009/9/main" objectType="Drop" dropLines="10" dropStyle="combo" dx="18" fmlaLink="ErgebnisseMolekular!B30" fmlaRange="Ergebnis!$B$3:$B$9" sel="7" val="0"/>
</file>

<file path=xl/ctrlProps/ctrlProp22.xml><?xml version="1.0" encoding="utf-8"?>
<formControlPr xmlns="http://schemas.microsoft.com/office/spreadsheetml/2009/9/main" objectType="Drop" dropLines="10" dropStyle="combo" dx="18" fmlaLink="ErgebnisseMolekular!B32" fmlaRange="Ergebnis!$B$3:$B$9" sel="7" val="0"/>
</file>

<file path=xl/ctrlProps/ctrlProp23.xml><?xml version="1.0" encoding="utf-8"?>
<formControlPr xmlns="http://schemas.microsoft.com/office/spreadsheetml/2009/9/main" objectType="Drop" dropLines="40" dropStyle="combo" dx="18" fmlaLink="ErgebnisseMolekular!E18" fmlaRange="Bezug!$B$3:$B$25" sel="23" val="0"/>
</file>

<file path=xl/ctrlProps/ctrlProp24.xml><?xml version="1.0" encoding="utf-8"?>
<formControlPr xmlns="http://schemas.microsoft.com/office/spreadsheetml/2009/9/main" objectType="Drop" dropLines="40" dropStyle="combo" dx="18" fmlaLink="ErgebnisseMolekular!H18" fmlaRange="'DNA-Extraktion'!$B$4:$B$15" sel="12" val="0"/>
</file>

<file path=xl/ctrlProps/ctrlProp25.xml><?xml version="1.0" encoding="utf-8"?>
<formControlPr xmlns="http://schemas.microsoft.com/office/spreadsheetml/2009/9/main" objectType="Drop" dropLines="40" dropStyle="combo" dx="18" fmlaLink="ErgebnisseMolekular!H20" fmlaRange="'DNA-Extraktion'!$B$4:$B$15" sel="0" val="0"/>
</file>

<file path=xl/ctrlProps/ctrlProp26.xml><?xml version="1.0" encoding="utf-8"?>
<formControlPr xmlns="http://schemas.microsoft.com/office/spreadsheetml/2009/9/main" objectType="Drop" dropLines="40" dropStyle="combo" dx="18" fmlaLink="ErgebnisseMolekular!H22" fmlaRange="'DNA-Extraktion'!$B$4:$B$15" sel="12" val="0"/>
</file>

<file path=xl/ctrlProps/ctrlProp27.xml><?xml version="1.0" encoding="utf-8"?>
<formControlPr xmlns="http://schemas.microsoft.com/office/spreadsheetml/2009/9/main" objectType="Drop" dropLines="40" dropStyle="combo" dx="18" fmlaLink="ErgebnisseMolekular!H24" fmlaRange="'DNA-Extraktion'!$B$4:$B$15" sel="12" val="0"/>
</file>

<file path=xl/ctrlProps/ctrlProp28.xml><?xml version="1.0" encoding="utf-8"?>
<formControlPr xmlns="http://schemas.microsoft.com/office/spreadsheetml/2009/9/main" objectType="Drop" dropLines="40" dropStyle="combo" dx="18" fmlaLink="ErgebnisseMolekular!H26" fmlaRange="'DNA-Extraktion'!$B$4:$B$15" sel="12" val="0"/>
</file>

<file path=xl/ctrlProps/ctrlProp29.xml><?xml version="1.0" encoding="utf-8"?>
<formControlPr xmlns="http://schemas.microsoft.com/office/spreadsheetml/2009/9/main" objectType="Drop" dropLines="40" dropStyle="combo" dx="18" fmlaLink="ErgebnisseMolekular!H28" fmlaRange="'DNA-Extraktion'!$B$4:$B$15" sel="0" val="0"/>
</file>

<file path=xl/ctrlProps/ctrlProp3.xml><?xml version="1.0" encoding="utf-8"?>
<formControlPr xmlns="http://schemas.microsoft.com/office/spreadsheetml/2009/9/main" objectType="Drop" dropLines="10" dropStyle="combo" dx="18" fmlaLink="ErgebnisseMolekular!B45" fmlaRange="Ergebnis!$B$3:$B$9" sel="7" val="0"/>
</file>

<file path=xl/ctrlProps/ctrlProp30.xml><?xml version="1.0" encoding="utf-8"?>
<formControlPr xmlns="http://schemas.microsoft.com/office/spreadsheetml/2009/9/main" objectType="Drop" dropLines="40" dropStyle="combo" dx="18" fmlaLink="ErgebnisseMolekular!H30" fmlaRange="'DNA-Extraktion'!$B$4:$B$15" sel="0" val="0"/>
</file>

<file path=xl/ctrlProps/ctrlProp31.xml><?xml version="1.0" encoding="utf-8"?>
<formControlPr xmlns="http://schemas.microsoft.com/office/spreadsheetml/2009/9/main" objectType="Drop" dropLines="40" dropStyle="combo" dx="18" fmlaLink="ErgebnisseMolekular!H32" fmlaRange="'DNA-Extraktion'!$B$4:$B$15" sel="12" val="0"/>
</file>

<file path=xl/ctrlProps/ctrlProp32.xml><?xml version="1.0" encoding="utf-8"?>
<formControlPr xmlns="http://schemas.microsoft.com/office/spreadsheetml/2009/9/main" objectType="Drop" dropLines="10" dropStyle="combo" dx="18" fmlaLink="ErgebnisseMolekular!B39" fmlaRange="Ergebnis!$B$3:$B$9" sel="7" val="0"/>
</file>

<file path=xl/ctrlProps/ctrlProp33.xml><?xml version="1.0" encoding="utf-8"?>
<formControlPr xmlns="http://schemas.microsoft.com/office/spreadsheetml/2009/9/main" objectType="Drop" dropLines="10" dropStyle="combo" dx="18" fmlaLink="ErgebnisseMolekular!B37" fmlaRange="Ergebnis!$B$3:$B$9" sel="7" val="0"/>
</file>

<file path=xl/ctrlProps/ctrlProp34.xml><?xml version="1.0" encoding="utf-8"?>
<formControlPr xmlns="http://schemas.microsoft.com/office/spreadsheetml/2009/9/main" objectType="Drop" dropLines="10" dropStyle="combo" dx="18" fmlaLink="ErgebnisseMolekular!B24" fmlaRange="Ergebnis!$B$3:$B$9" sel="7" val="0"/>
</file>

<file path=xl/ctrlProps/ctrlProp35.xml><?xml version="1.0" encoding="utf-8"?>
<formControlPr xmlns="http://schemas.microsoft.com/office/spreadsheetml/2009/9/main" objectType="Drop" dropLines="10" dropStyle="combo" dx="18" fmlaLink="ErgebnisseMolekular!B26" fmlaRange="Ergebnis!$B$3:$B$9" sel="7" val="0"/>
</file>

<file path=xl/ctrlProps/ctrlProp36.xml><?xml version="1.0" encoding="utf-8"?>
<formControlPr xmlns="http://schemas.microsoft.com/office/spreadsheetml/2009/9/main" objectType="Drop" dropLines="10" dropStyle="combo" dx="18" fmlaLink="ErgebnisseMolekular!B34" fmlaRange="Ergebnis!$B$3:$B$9" sel="7" val="0"/>
</file>

<file path=xl/ctrlProps/ctrlProp37.xml><?xml version="1.0" encoding="utf-8"?>
<formControlPr xmlns="http://schemas.microsoft.com/office/spreadsheetml/2009/9/main" objectType="Drop" dropLines="10" dropStyle="combo" dx="18" fmlaLink="ErgebnisseMolekular!B53" fmlaRange="Ergebnis!$B$3:$B$9" sel="7" val="0"/>
</file>

<file path=xl/ctrlProps/ctrlProp38.xml><?xml version="1.0" encoding="utf-8"?>
<formControlPr xmlns="http://schemas.microsoft.com/office/spreadsheetml/2009/9/main" objectType="Drop" dropLines="10" dropStyle="combo" dx="18" fmlaLink="ErgebnisseMolekular!B55" fmlaRange="Ergebnis!$B$3:$B$9" sel="7" val="0"/>
</file>

<file path=xl/ctrlProps/ctrlProp39.xml><?xml version="1.0" encoding="utf-8"?>
<formControlPr xmlns="http://schemas.microsoft.com/office/spreadsheetml/2009/9/main" objectType="Drop" dropLines="10" dropStyle="combo" dx="18" fmlaLink="ErgebnisseMolekular!B58" fmlaRange="Ergebnis!$B$3:$B$9" sel="7" val="0"/>
</file>

<file path=xl/ctrlProps/ctrlProp4.xml><?xml version="1.0" encoding="utf-8"?>
<formControlPr xmlns="http://schemas.microsoft.com/office/spreadsheetml/2009/9/main" objectType="Drop" dropLines="10" dropStyle="combo" dx="18" fmlaLink="ErgebnisseMolekular!B47" fmlaRange="Ergebnis!$B$3:$B$9" sel="7" val="0"/>
</file>

<file path=xl/ctrlProps/ctrlProp40.xml><?xml version="1.0" encoding="utf-8"?>
<formControlPr xmlns="http://schemas.microsoft.com/office/spreadsheetml/2009/9/main" objectType="Drop" dropLines="10" dropStyle="combo" dx="18" fmlaLink="ErgebnisseMolekular!B60" fmlaRange="Ergebnis!$B$3:$B$9" sel="7" val="0"/>
</file>

<file path=xl/ctrlProps/ctrlProp41.xml><?xml version="1.0" encoding="utf-8"?>
<formControlPr xmlns="http://schemas.microsoft.com/office/spreadsheetml/2009/9/main" objectType="Drop" dropLines="10" dropStyle="combo" dx="18" fmlaLink="ErgebnisseMolekular!B64" fmlaRange="Ergebnis!$B$3:$B$9" sel="7" val="0"/>
</file>

<file path=xl/ctrlProps/ctrlProp42.xml><?xml version="1.0" encoding="utf-8"?>
<formControlPr xmlns="http://schemas.microsoft.com/office/spreadsheetml/2009/9/main" objectType="Drop" dropLines="10" dropStyle="combo" dx="18" fmlaLink="ErgebnisseMolekular!B66" fmlaRange="Ergebnis!$B$3:$B$9" sel="7" val="0"/>
</file>

<file path=xl/ctrlProps/ctrlProp43.xml><?xml version="1.0" encoding="utf-8"?>
<formControlPr xmlns="http://schemas.microsoft.com/office/spreadsheetml/2009/9/main" objectType="Drop" dropLines="40" dropStyle="combo" dx="18" fmlaLink="ErgebnisseMolekular!E20" fmlaRange="Bezug!$B$3:$B$25" sel="23" val="0"/>
</file>

<file path=xl/ctrlProps/ctrlProp44.xml><?xml version="1.0" encoding="utf-8"?>
<formControlPr xmlns="http://schemas.microsoft.com/office/spreadsheetml/2009/9/main" objectType="Drop" dropLines="40" dropStyle="combo" dx="18" fmlaLink="ErgebnisseMolekular!E22" fmlaRange="Bezug!$B$3:$B$25" sel="23" val="0"/>
</file>

<file path=xl/ctrlProps/ctrlProp45.xml><?xml version="1.0" encoding="utf-8"?>
<formControlPr xmlns="http://schemas.microsoft.com/office/spreadsheetml/2009/9/main" objectType="Drop" dropLines="40" dropStyle="combo" dx="18" fmlaLink="ErgebnisseMolekular!E24" fmlaRange="Bezug!$B$3:$B$25" sel="23" val="0"/>
</file>

<file path=xl/ctrlProps/ctrlProp46.xml><?xml version="1.0" encoding="utf-8"?>
<formControlPr xmlns="http://schemas.microsoft.com/office/spreadsheetml/2009/9/main" objectType="Drop" dropLines="40" dropStyle="combo" dx="18" fmlaLink="ErgebnisseMolekular!E26" fmlaRange="Bezug!$B$3:$B$25" sel="23" val="0"/>
</file>

<file path=xl/ctrlProps/ctrlProp47.xml><?xml version="1.0" encoding="utf-8"?>
<formControlPr xmlns="http://schemas.microsoft.com/office/spreadsheetml/2009/9/main" objectType="Drop" dropLines="40" dropStyle="combo" dx="18" fmlaLink="ErgebnisseMolekular!E28" fmlaRange="Bezug!$B$3:$B$25" sel="23" val="0"/>
</file>

<file path=xl/ctrlProps/ctrlProp48.xml><?xml version="1.0" encoding="utf-8"?>
<formControlPr xmlns="http://schemas.microsoft.com/office/spreadsheetml/2009/9/main" objectType="Drop" dropLines="40" dropStyle="combo" dx="18" fmlaLink="ErgebnisseMolekular!E30" fmlaRange="Bezug!$B$3:$B$25" sel="23" val="0"/>
</file>

<file path=xl/ctrlProps/ctrlProp49.xml><?xml version="1.0" encoding="utf-8"?>
<formControlPr xmlns="http://schemas.microsoft.com/office/spreadsheetml/2009/9/main" objectType="Drop" dropLines="40" dropStyle="combo" dx="18" fmlaLink="ErgebnisseMolekular!E32" fmlaRange="Bezug!$B$3:$B$25" sel="23" val="0"/>
</file>

<file path=xl/ctrlProps/ctrlProp5.xml><?xml version="1.0" encoding="utf-8"?>
<formControlPr xmlns="http://schemas.microsoft.com/office/spreadsheetml/2009/9/main" objectType="Drop" dropLines="10" dropStyle="combo" dx="18" fmlaLink="ErgebnisseMolekular!B49" fmlaRange="Ergebnis!$B$3:$B$9" sel="7" val="0"/>
</file>

<file path=xl/ctrlProps/ctrlProp50.xml><?xml version="1.0" encoding="utf-8"?>
<formControlPr xmlns="http://schemas.microsoft.com/office/spreadsheetml/2009/9/main" objectType="Drop" dropLines="40" dropStyle="combo" dx="18" fmlaLink="ErgebnisseMolekular!E34" fmlaRange="Bezug!$B$3:$B$25" sel="23" val="0"/>
</file>

<file path=xl/ctrlProps/ctrlProp51.xml><?xml version="1.0" encoding="utf-8"?>
<formControlPr xmlns="http://schemas.microsoft.com/office/spreadsheetml/2009/9/main" objectType="Drop" dropLines="40" dropStyle="combo" dx="18" fmlaLink="ErgebnisseMolekular!E37" fmlaRange="Bezug!$B$3:$B$25" sel="23" val="0"/>
</file>

<file path=xl/ctrlProps/ctrlProp52.xml><?xml version="1.0" encoding="utf-8"?>
<formControlPr xmlns="http://schemas.microsoft.com/office/spreadsheetml/2009/9/main" objectType="Drop" dropLines="40" dropStyle="combo" dx="18" fmlaLink="ErgebnisseMolekular!E39" fmlaRange="Bezug!$B$3:$B$25" sel="23" val="0"/>
</file>

<file path=xl/ctrlProps/ctrlProp53.xml><?xml version="1.0" encoding="utf-8"?>
<formControlPr xmlns="http://schemas.microsoft.com/office/spreadsheetml/2009/9/main" objectType="Drop" dropLines="40" dropStyle="combo" dx="18" fmlaLink="ErgebnisseMolekular!E41" fmlaRange="Bezug!$B$3:$B$25" sel="23" val="0"/>
</file>

<file path=xl/ctrlProps/ctrlProp54.xml><?xml version="1.0" encoding="utf-8"?>
<formControlPr xmlns="http://schemas.microsoft.com/office/spreadsheetml/2009/9/main" objectType="Drop" dropLines="40" dropStyle="combo" dx="18" fmlaLink="ErgebnisseMolekular!E43" fmlaRange="Bezug!$B$3:$B$25" sel="23" val="0"/>
</file>

<file path=xl/ctrlProps/ctrlProp55.xml><?xml version="1.0" encoding="utf-8"?>
<formControlPr xmlns="http://schemas.microsoft.com/office/spreadsheetml/2009/9/main" objectType="Drop" dropLines="40" dropStyle="combo" dx="18" fmlaLink="ErgebnisseMolekular!E45" fmlaRange="Bezug!$B$3:$B$25" sel="23" val="0"/>
</file>

<file path=xl/ctrlProps/ctrlProp56.xml><?xml version="1.0" encoding="utf-8"?>
<formControlPr xmlns="http://schemas.microsoft.com/office/spreadsheetml/2009/9/main" objectType="Drop" dropLines="40" dropStyle="combo" dx="18" fmlaLink="ErgebnisseMolekular!E47" fmlaRange="Bezug!$B$3:$B$25" sel="23" val="0"/>
</file>

<file path=xl/ctrlProps/ctrlProp57.xml><?xml version="1.0" encoding="utf-8"?>
<formControlPr xmlns="http://schemas.microsoft.com/office/spreadsheetml/2009/9/main" objectType="Drop" dropLines="40" dropStyle="combo" dx="18" fmlaLink="ErgebnisseMolekular!E49" fmlaRange="Bezug!$B$3:$B$25" sel="23" val="0"/>
</file>

<file path=xl/ctrlProps/ctrlProp58.xml><?xml version="1.0" encoding="utf-8"?>
<formControlPr xmlns="http://schemas.microsoft.com/office/spreadsheetml/2009/9/main" objectType="Drop" dropLines="40" dropStyle="combo" dx="18" fmlaLink="ErgebnisseMolekular!E51" fmlaRange="Bezug!$B$3:$B$25" sel="23" val="0"/>
</file>

<file path=xl/ctrlProps/ctrlProp59.xml><?xml version="1.0" encoding="utf-8"?>
<formControlPr xmlns="http://schemas.microsoft.com/office/spreadsheetml/2009/9/main" objectType="Drop" dropLines="40" dropStyle="combo" dx="18" fmlaLink="ErgebnisseMolekular!E53" fmlaRange="Bezug!$B$3:$B$25" sel="23" val="0"/>
</file>

<file path=xl/ctrlProps/ctrlProp6.xml><?xml version="1.0" encoding="utf-8"?>
<formControlPr xmlns="http://schemas.microsoft.com/office/spreadsheetml/2009/9/main" objectType="Drop" dropLines="10" dropStyle="combo" dx="18" fmlaLink="ErgebnisseMolekular!B51" fmlaRange="Ergebnis!$B$3:$B$9" sel="7" val="0"/>
</file>

<file path=xl/ctrlProps/ctrlProp60.xml><?xml version="1.0" encoding="utf-8"?>
<formControlPr xmlns="http://schemas.microsoft.com/office/spreadsheetml/2009/9/main" objectType="Drop" dropLines="40" dropStyle="combo" dx="18" fmlaLink="ErgebnisseMolekular!E55" fmlaRange="Bezug!$B$3:$B$25" sel="23" val="0"/>
</file>

<file path=xl/ctrlProps/ctrlProp61.xml><?xml version="1.0" encoding="utf-8"?>
<formControlPr xmlns="http://schemas.microsoft.com/office/spreadsheetml/2009/9/main" objectType="Drop" dropLines="40" dropStyle="combo" dx="18" fmlaLink="ErgebnisseMolekular!E58" fmlaRange="Bezug!$B$3:$B$25" sel="23" val="0"/>
</file>

<file path=xl/ctrlProps/ctrlProp62.xml><?xml version="1.0" encoding="utf-8"?>
<formControlPr xmlns="http://schemas.microsoft.com/office/spreadsheetml/2009/9/main" objectType="Drop" dropLines="40" dropStyle="combo" dx="18" fmlaLink="ErgebnisseMolekular!E60" fmlaRange="Bezug!$B$3:$B$25" sel="23" val="0"/>
</file>

<file path=xl/ctrlProps/ctrlProp63.xml><?xml version="1.0" encoding="utf-8"?>
<formControlPr xmlns="http://schemas.microsoft.com/office/spreadsheetml/2009/9/main" objectType="Drop" dropLines="40" dropStyle="combo" dx="18" fmlaLink="ErgebnisseMolekular!E62" fmlaRange="Bezug!$B$3:$B$25" sel="23" val="0"/>
</file>

<file path=xl/ctrlProps/ctrlProp64.xml><?xml version="1.0" encoding="utf-8"?>
<formControlPr xmlns="http://schemas.microsoft.com/office/spreadsheetml/2009/9/main" objectType="Drop" dropLines="40" dropStyle="combo" dx="18" fmlaLink="ErgebnisseMolekular!E64" fmlaRange="Bezug!$B$3:$B$25" sel="23" val="0"/>
</file>

<file path=xl/ctrlProps/ctrlProp65.xml><?xml version="1.0" encoding="utf-8"?>
<formControlPr xmlns="http://schemas.microsoft.com/office/spreadsheetml/2009/9/main" objectType="Drop" dropLines="40" dropStyle="combo" dx="18" fmlaLink="ErgebnisseMolekular!E66" fmlaRange="Bezug!$B$3:$B$25" sel="23" val="0"/>
</file>

<file path=xl/ctrlProps/ctrlProp66.xml><?xml version="1.0" encoding="utf-8"?>
<formControlPr xmlns="http://schemas.microsoft.com/office/spreadsheetml/2009/9/main" objectType="Drop" dropLines="40" dropStyle="combo" dx="18" fmlaLink="ErgebnisseMolekular!H34" fmlaRange="'DNA-Extraktion'!$B$4:$B$15" sel="12" val="0"/>
</file>

<file path=xl/ctrlProps/ctrlProp67.xml><?xml version="1.0" encoding="utf-8"?>
<formControlPr xmlns="http://schemas.microsoft.com/office/spreadsheetml/2009/9/main" objectType="Drop" dropLines="40" dropStyle="combo" dx="18" fmlaLink="ErgebnisseMolekular!H37" fmlaRange="'DNA-Extraktion'!$B$4:$B$15" sel="12" val="0"/>
</file>

<file path=xl/ctrlProps/ctrlProp68.xml><?xml version="1.0" encoding="utf-8"?>
<formControlPr xmlns="http://schemas.microsoft.com/office/spreadsheetml/2009/9/main" objectType="Drop" dropLines="40" dropStyle="combo" dx="18" fmlaLink="ErgebnisseMolekular!H39" fmlaRange="'DNA-Extraktion'!$B$4:$B$15" sel="12" val="0"/>
</file>

<file path=xl/ctrlProps/ctrlProp69.xml><?xml version="1.0" encoding="utf-8"?>
<formControlPr xmlns="http://schemas.microsoft.com/office/spreadsheetml/2009/9/main" objectType="Drop" dropLines="40" dropStyle="combo" dx="18" fmlaLink="ErgebnisseMolekular!H41" fmlaRange="'DNA-Extraktion'!$B$4:$B$15" sel="12" val="0"/>
</file>

<file path=xl/ctrlProps/ctrlProp7.xml><?xml version="1.0" encoding="utf-8"?>
<formControlPr xmlns="http://schemas.microsoft.com/office/spreadsheetml/2009/9/main" objectType="Drop" dropLines="10" dropStyle="combo" dx="18" fmlaLink="ErgebnisseMolekular!B62" fmlaRange="Ergebnis!$B$3:$B$9" sel="7" val="0"/>
</file>

<file path=xl/ctrlProps/ctrlProp70.xml><?xml version="1.0" encoding="utf-8"?>
<formControlPr xmlns="http://schemas.microsoft.com/office/spreadsheetml/2009/9/main" objectType="Drop" dropLines="40" dropStyle="combo" dx="18" fmlaLink="ErgebnisseMolekular!H43" fmlaRange="'DNA-Extraktion'!$B$4:$B$15" sel="12" val="0"/>
</file>

<file path=xl/ctrlProps/ctrlProp71.xml><?xml version="1.0" encoding="utf-8"?>
<formControlPr xmlns="http://schemas.microsoft.com/office/spreadsheetml/2009/9/main" objectType="Drop" dropLines="45" dropStyle="combo" dx="18" fmlaLink="ErgebnisseMolekular!H45" fmlaRange="'DNA-Extraktion'!$B$4:$B$15" sel="12" val="0"/>
</file>

<file path=xl/ctrlProps/ctrlProp72.xml><?xml version="1.0" encoding="utf-8"?>
<formControlPr xmlns="http://schemas.microsoft.com/office/spreadsheetml/2009/9/main" objectType="Drop" dropLines="40" dropStyle="combo" dx="18" fmlaLink="ErgebnisseMolekular!H47" fmlaRange="'DNA-Extraktion'!$B$4:$B$15" sel="12" val="0"/>
</file>

<file path=xl/ctrlProps/ctrlProp73.xml><?xml version="1.0" encoding="utf-8"?>
<formControlPr xmlns="http://schemas.microsoft.com/office/spreadsheetml/2009/9/main" objectType="Drop" dropLines="40" dropStyle="combo" dx="18" fmlaLink="ErgebnisseMolekular!H49" fmlaRange="'DNA-Extraktion'!$B$4:$B$15" sel="12" val="0"/>
</file>

<file path=xl/ctrlProps/ctrlProp74.xml><?xml version="1.0" encoding="utf-8"?>
<formControlPr xmlns="http://schemas.microsoft.com/office/spreadsheetml/2009/9/main" objectType="Drop" dropLines="40" dropStyle="combo" dx="18" fmlaLink="ErgebnisseMolekular!H51" fmlaRange="'DNA-Extraktion'!$B$4:$B$15" sel="12" val="0"/>
</file>

<file path=xl/ctrlProps/ctrlProp75.xml><?xml version="1.0" encoding="utf-8"?>
<formControlPr xmlns="http://schemas.microsoft.com/office/spreadsheetml/2009/9/main" objectType="Drop" dropLines="40" dropStyle="combo" dx="18" fmlaLink="ErgebnisseMolekular!H53" fmlaRange="'DNA-Extraktion'!$B$4:$B$15" sel="12" val="0"/>
</file>

<file path=xl/ctrlProps/ctrlProp76.xml><?xml version="1.0" encoding="utf-8"?>
<formControlPr xmlns="http://schemas.microsoft.com/office/spreadsheetml/2009/9/main" objectType="Drop" dropLines="40" dropStyle="combo" dx="18" fmlaLink="ErgebnisseMolekular!H55" fmlaRange="'DNA-Extraktion'!$B$4:$B$15" sel="12" val="0"/>
</file>

<file path=xl/ctrlProps/ctrlProp77.xml><?xml version="1.0" encoding="utf-8"?>
<formControlPr xmlns="http://schemas.microsoft.com/office/spreadsheetml/2009/9/main" objectType="Drop" dropLines="40" dropStyle="combo" dx="18" fmlaLink="ErgebnisseMolekular!H58" fmlaRange="'DNA-Extraktion'!$B$4:$B$15" sel="12" val="0"/>
</file>

<file path=xl/ctrlProps/ctrlProp78.xml><?xml version="1.0" encoding="utf-8"?>
<formControlPr xmlns="http://schemas.microsoft.com/office/spreadsheetml/2009/9/main" objectType="Drop" dropLines="40" dropStyle="combo" dx="18" fmlaLink="ErgebnisseMolekular!H60" fmlaRange="'DNA-Extraktion'!$B$4:$B$15" sel="12" val="0"/>
</file>

<file path=xl/ctrlProps/ctrlProp79.xml><?xml version="1.0" encoding="utf-8"?>
<formControlPr xmlns="http://schemas.microsoft.com/office/spreadsheetml/2009/9/main" objectType="Drop" dropLines="40" dropStyle="combo" dx="18" fmlaLink="ErgebnisseMolekular!H62" fmlaRange="'DNA-Extraktion'!$B$4:$B$15" sel="12"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80.xml><?xml version="1.0" encoding="utf-8"?>
<formControlPr xmlns="http://schemas.microsoft.com/office/spreadsheetml/2009/9/main" objectType="Drop" dropLines="40" dropStyle="combo" dx="18" fmlaLink="ErgebnisseMolekular!H64" fmlaRange="'DNA-Extraktion'!$B$4:$B$15" sel="12" val="0"/>
</file>

<file path=xl/ctrlProps/ctrlProp81.xml><?xml version="1.0" encoding="utf-8"?>
<formControlPr xmlns="http://schemas.microsoft.com/office/spreadsheetml/2009/9/main" objectType="Drop" dropLines="40" dropStyle="combo" dx="18" fmlaLink="ErgebnisseMolekular!H66" fmlaRange="'DNA-Extraktion'!$B$4:$B$15" sel="12" val="0"/>
</file>

<file path=xl/ctrlProps/ctrlProp82.xml><?xml version="1.0" encoding="utf-8"?>
<formControlPr xmlns="http://schemas.microsoft.com/office/spreadsheetml/2009/9/main" objectType="Drop" dropLines="10" dropStyle="combo" dx="18" fmlaLink="ErgebnisseMolekular!B16" fmlaRange="Ergebnis!B3:$B$9" sel="7" val="0"/>
</file>

<file path=xl/ctrlProps/ctrlProp83.xml><?xml version="1.0" encoding="utf-8"?>
<formControlPr xmlns="http://schemas.microsoft.com/office/spreadsheetml/2009/9/main" objectType="Drop" dropLines="40" dropStyle="combo" dx="18" fmlaLink="ErgebnisseMolekular!E16" fmlaRange="Bezug!$B$3:$B$25" sel="23" val="0"/>
</file>

<file path=xl/ctrlProps/ctrlProp84.xml><?xml version="1.0" encoding="utf-8"?>
<formControlPr xmlns="http://schemas.microsoft.com/office/spreadsheetml/2009/9/main" objectType="Drop" dropLines="40" dropStyle="combo" dx="18" fmlaLink="ErgebnisseMolekular!H16" fmlaRange="'DNA-Extraktion'!$B$4:$B$15" sel="12" val="0"/>
</file>

<file path=xl/ctrlProps/ctrlProp85.xml><?xml version="1.0" encoding="utf-8"?>
<formControlPr xmlns="http://schemas.microsoft.com/office/spreadsheetml/2009/9/main" objectType="Drop" dropLines="10" dropStyle="combo" dx="18" fmlaLink="ErgebnisseProtein!B41" fmlaRange="Ergebnis!$B$3:$B$9" sel="7" val="0"/>
</file>

<file path=xl/ctrlProps/ctrlProp86.xml><?xml version="1.0" encoding="utf-8"?>
<formControlPr xmlns="http://schemas.microsoft.com/office/spreadsheetml/2009/9/main" objectType="Drop" dropLines="10" dropStyle="combo" dx="18" fmlaLink="ErgebnisseProtein!B43" fmlaRange="Ergebnis!$B$3:$B$9" sel="7" val="0"/>
</file>

<file path=xl/ctrlProps/ctrlProp87.xml><?xml version="1.0" encoding="utf-8"?>
<formControlPr xmlns="http://schemas.microsoft.com/office/spreadsheetml/2009/9/main" objectType="Drop" dropLines="10" dropStyle="combo" dx="18" fmlaLink="ErgebnisseProtein!B45" fmlaRange="Ergebnis!$B$3:$B$9" sel="7" val="0"/>
</file>

<file path=xl/ctrlProps/ctrlProp88.xml><?xml version="1.0" encoding="utf-8"?>
<formControlPr xmlns="http://schemas.microsoft.com/office/spreadsheetml/2009/9/main" objectType="Drop" dropLines="10" dropStyle="combo" dx="18" fmlaLink="ErgebnisseProtein!B47" fmlaRange="Ergebnis!$B$3:$B$9" sel="7" val="0"/>
</file>

<file path=xl/ctrlProps/ctrlProp89.xml><?xml version="1.0" encoding="utf-8"?>
<formControlPr xmlns="http://schemas.microsoft.com/office/spreadsheetml/2009/9/main" objectType="Drop" dropLines="10" dropStyle="combo" dx="18" fmlaLink="ErgebnisseProtein!B49" fmlaRange="Ergebnis!$B$3:$B$9" sel="7" val="0"/>
</file>

<file path=xl/ctrlProps/ctrlProp9.xml><?xml version="1.0" encoding="utf-8"?>
<formControlPr xmlns="http://schemas.microsoft.com/office/spreadsheetml/2009/9/main" objectType="Drop" dropLines="10" dropStyle="combo" dx="18" fmlaLink="ErgebnisseMolekular!B68" fmlaRange="Ergebnis!$B$3:$B$9" sel="7" val="0"/>
</file>

<file path=xl/ctrlProps/ctrlProp90.xml><?xml version="1.0" encoding="utf-8"?>
<formControlPr xmlns="http://schemas.microsoft.com/office/spreadsheetml/2009/9/main" objectType="Drop" dropLines="10" dropStyle="combo" dx="18" fmlaLink="ErgebnisseProtein!B51" fmlaRange="Ergebnis!$B$3:$B$9" sel="7" val="0"/>
</file>

<file path=xl/ctrlProps/ctrlProp91.xml><?xml version="1.0" encoding="utf-8"?>
<formControlPr xmlns="http://schemas.microsoft.com/office/spreadsheetml/2009/9/main" objectType="Drop" dropLines="10" dropStyle="combo" dx="18" fmlaLink="ErgebnisseProtein!B62" fmlaRange="Ergebnis!$B$3:$B$9" sel="7" val="0"/>
</file>

<file path=xl/ctrlProps/ctrlProp92.xml><?xml version="1.0" encoding="utf-8"?>
<formControlPr xmlns="http://schemas.microsoft.com/office/spreadsheetml/2009/9/main" objectType="Drop" dropLines="15" dropStyle="combo" dx="18" fmlaLink="Teilnehmerdaten!$D$4" fmlaRange="Teilnehmerdaten!$G$5:$G$6" sel="2" val="0"/>
</file>

<file path=xl/ctrlProps/ctrlProp93.xml><?xml version="1.0" encoding="utf-8"?>
<formControlPr xmlns="http://schemas.microsoft.com/office/spreadsheetml/2009/9/main" objectType="Drop" dropLines="10" dropStyle="combo" dx="18" fmlaLink="ErgebnisseProtein!B68" fmlaRange="Ergebnis!$B$3:$B$9" sel="7" val="0"/>
</file>

<file path=xl/ctrlProps/ctrlProp94.xml><?xml version="1.0" encoding="utf-8"?>
<formControlPr xmlns="http://schemas.microsoft.com/office/spreadsheetml/2009/9/main" objectType="Drop" dropLines="30" dropStyle="combo" dx="18" fmlaLink="Lactose!$B$1" fmlaRange="Lactose!$B$3:$B$23" sel="21" val="0"/>
</file>

<file path=xl/ctrlProps/ctrlProp95.xml><?xml version="1.0" encoding="utf-8"?>
<formControlPr xmlns="http://schemas.microsoft.com/office/spreadsheetml/2009/9/main" objectType="Drop" dropLines="10" dropStyle="combo" dx="18" fmlaLink="ErgebnisseProtein!C41" fmlaRange="#REF!" sel="0" val="0"/>
</file>

<file path=xl/ctrlProps/ctrlProp96.xml><?xml version="1.0" encoding="utf-8"?>
<formControlPr xmlns="http://schemas.microsoft.com/office/spreadsheetml/2009/9/main" objectType="Drop" dropLines="10" dropStyle="combo" dx="18" fmlaLink="ErgebnisseProtein!C41" fmlaRange="#REF!" sel="0" val="0"/>
</file>

<file path=xl/ctrlProps/ctrlProp97.xml><?xml version="1.0" encoding="utf-8"?>
<formControlPr xmlns="http://schemas.microsoft.com/office/spreadsheetml/2009/9/main" objectType="Drop" dropLines="10" dropStyle="combo" dx="18" fmlaLink="ErgebnisseProtein!C41" fmlaRange="#REF!" sel="0" val="0"/>
</file>

<file path=xl/ctrlProps/ctrlProp98.xml><?xml version="1.0" encoding="utf-8"?>
<formControlPr xmlns="http://schemas.microsoft.com/office/spreadsheetml/2009/9/main" objectType="Drop" dropLines="10" dropStyle="combo" dx="18" fmlaLink="ErgebnisseProtein!C41" fmlaRange="#REF!" sel="0" val="0"/>
</file>

<file path=xl/ctrlProps/ctrlProp99.xml><?xml version="1.0" encoding="utf-8"?>
<formControlPr xmlns="http://schemas.microsoft.com/office/spreadsheetml/2009/9/main" objectType="Drop" dropLines="10" dropStyle="combo" dx="18" fmlaLink="ErgebnisseProtein!C41" fmlaRange="#REF!" sel="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33866</xdr:colOff>
      <xdr:row>14</xdr:row>
      <xdr:rowOff>262467</xdr:rowOff>
    </xdr:from>
    <xdr:to>
      <xdr:col>8</xdr:col>
      <xdr:colOff>80433</xdr:colOff>
      <xdr:row>14</xdr:row>
      <xdr:rowOff>855134</xdr:rowOff>
    </xdr:to>
    <xdr:pic>
      <xdr:nvPicPr>
        <xdr:cNvPr id="2" name="Grafik 1">
          <a:extLst>
            <a:ext uri="{FF2B5EF4-FFF2-40B4-BE49-F238E27FC236}">
              <a16:creationId xmlns:a16="http://schemas.microsoft.com/office/drawing/2014/main" id="{D44BA58A-3B52-D6C5-458A-3B4A7CB2F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 y="8492067"/>
          <a:ext cx="6176434" cy="59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369787</xdr:colOff>
      <xdr:row>49</xdr:row>
      <xdr:rowOff>25400</xdr:rowOff>
    </xdr:to>
    <xdr:pic>
      <xdr:nvPicPr>
        <xdr:cNvPr id="5" name="Grafik 4">
          <a:extLst>
            <a:ext uri="{FF2B5EF4-FFF2-40B4-BE49-F238E27FC236}">
              <a16:creationId xmlns:a16="http://schemas.microsoft.com/office/drawing/2014/main" id="{CA7C668D-A999-BFCA-68FD-06B4432E25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3520" cy="873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21167</xdr:rowOff>
        </xdr:from>
        <xdr:to>
          <xdr:col>3</xdr:col>
          <xdr:colOff>0</xdr:colOff>
          <xdr:row>40</xdr:row>
          <xdr:rowOff>275167</xdr:rowOff>
        </xdr:to>
        <xdr:sp macro="" textlink="">
          <xdr:nvSpPr>
            <xdr:cNvPr id="45057" name="Drop Down 1" hidden="1">
              <a:extLst>
                <a:ext uri="{63B3BB69-23CF-44E3-9099-C40C66FF867C}">
                  <a14:compatExt spid="_x0000_s45057"/>
                </a:ext>
                <a:ext uri="{FF2B5EF4-FFF2-40B4-BE49-F238E27FC236}">
                  <a16:creationId xmlns:a16="http://schemas.microsoft.com/office/drawing/2014/main" id="{00000000-0008-0000-09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21167</xdr:rowOff>
        </xdr:from>
        <xdr:to>
          <xdr:col>3</xdr:col>
          <xdr:colOff>0</xdr:colOff>
          <xdr:row>42</xdr:row>
          <xdr:rowOff>275167</xdr:rowOff>
        </xdr:to>
        <xdr:sp macro="" textlink="">
          <xdr:nvSpPr>
            <xdr:cNvPr id="45058" name="Drop Down 2" hidden="1">
              <a:extLst>
                <a:ext uri="{63B3BB69-23CF-44E3-9099-C40C66FF867C}">
                  <a14:compatExt spid="_x0000_s45058"/>
                </a:ext>
                <a:ext uri="{FF2B5EF4-FFF2-40B4-BE49-F238E27FC236}">
                  <a16:creationId xmlns:a16="http://schemas.microsoft.com/office/drawing/2014/main" id="{00000000-0008-0000-09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21167</xdr:rowOff>
        </xdr:from>
        <xdr:to>
          <xdr:col>3</xdr:col>
          <xdr:colOff>0</xdr:colOff>
          <xdr:row>44</xdr:row>
          <xdr:rowOff>275167</xdr:rowOff>
        </xdr:to>
        <xdr:sp macro="" textlink="">
          <xdr:nvSpPr>
            <xdr:cNvPr id="45059" name="Drop Down 3" hidden="1">
              <a:extLst>
                <a:ext uri="{63B3BB69-23CF-44E3-9099-C40C66FF867C}">
                  <a14:compatExt spid="_x0000_s45059"/>
                </a:ext>
                <a:ext uri="{FF2B5EF4-FFF2-40B4-BE49-F238E27FC236}">
                  <a16:creationId xmlns:a16="http://schemas.microsoft.com/office/drawing/2014/main" id="{00000000-0008-0000-09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46</xdr:row>
          <xdr:rowOff>21167</xdr:rowOff>
        </xdr:from>
        <xdr:to>
          <xdr:col>3</xdr:col>
          <xdr:colOff>0</xdr:colOff>
          <xdr:row>46</xdr:row>
          <xdr:rowOff>275167</xdr:rowOff>
        </xdr:to>
        <xdr:sp macro="" textlink="">
          <xdr:nvSpPr>
            <xdr:cNvPr id="45060" name="Drop Down 4" hidden="1">
              <a:extLst>
                <a:ext uri="{63B3BB69-23CF-44E3-9099-C40C66FF867C}">
                  <a14:compatExt spid="_x0000_s45060"/>
                </a:ext>
                <a:ext uri="{FF2B5EF4-FFF2-40B4-BE49-F238E27FC236}">
                  <a16:creationId xmlns:a16="http://schemas.microsoft.com/office/drawing/2014/main" id="{00000000-0008-0000-09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48</xdr:row>
          <xdr:rowOff>21167</xdr:rowOff>
        </xdr:from>
        <xdr:to>
          <xdr:col>3</xdr:col>
          <xdr:colOff>0</xdr:colOff>
          <xdr:row>49</xdr:row>
          <xdr:rowOff>0</xdr:rowOff>
        </xdr:to>
        <xdr:sp macro="" textlink="">
          <xdr:nvSpPr>
            <xdr:cNvPr id="45061" name="Drop Down 5" hidden="1">
              <a:extLst>
                <a:ext uri="{63B3BB69-23CF-44E3-9099-C40C66FF867C}">
                  <a14:compatExt spid="_x0000_s45061"/>
                </a:ext>
                <a:ext uri="{FF2B5EF4-FFF2-40B4-BE49-F238E27FC236}">
                  <a16:creationId xmlns:a16="http://schemas.microsoft.com/office/drawing/2014/main" id="{00000000-0008-0000-09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50</xdr:row>
          <xdr:rowOff>21167</xdr:rowOff>
        </xdr:from>
        <xdr:to>
          <xdr:col>3</xdr:col>
          <xdr:colOff>0</xdr:colOff>
          <xdr:row>50</xdr:row>
          <xdr:rowOff>287867</xdr:rowOff>
        </xdr:to>
        <xdr:sp macro="" textlink="">
          <xdr:nvSpPr>
            <xdr:cNvPr id="45062" name="Drop Down 6" hidden="1">
              <a:extLst>
                <a:ext uri="{63B3BB69-23CF-44E3-9099-C40C66FF867C}">
                  <a14:compatExt spid="_x0000_s45062"/>
                </a:ext>
                <a:ext uri="{FF2B5EF4-FFF2-40B4-BE49-F238E27FC236}">
                  <a16:creationId xmlns:a16="http://schemas.microsoft.com/office/drawing/2014/main" id="{00000000-0008-0000-09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61</xdr:row>
          <xdr:rowOff>21167</xdr:rowOff>
        </xdr:from>
        <xdr:to>
          <xdr:col>3</xdr:col>
          <xdr:colOff>0</xdr:colOff>
          <xdr:row>62</xdr:row>
          <xdr:rowOff>0</xdr:rowOff>
        </xdr:to>
        <xdr:sp macro="" textlink="">
          <xdr:nvSpPr>
            <xdr:cNvPr id="45063" name="Drop Down 7" hidden="1">
              <a:extLst>
                <a:ext uri="{63B3BB69-23CF-44E3-9099-C40C66FF867C}">
                  <a14:compatExt spid="_x0000_s45063"/>
                </a:ext>
                <a:ext uri="{FF2B5EF4-FFF2-40B4-BE49-F238E27FC236}">
                  <a16:creationId xmlns:a16="http://schemas.microsoft.com/office/drawing/2014/main" id="{00000000-0008-0000-09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59267</xdr:colOff>
          <xdr:row>13</xdr:row>
          <xdr:rowOff>21167</xdr:rowOff>
        </xdr:from>
        <xdr:to>
          <xdr:col>8</xdr:col>
          <xdr:colOff>0</xdr:colOff>
          <xdr:row>13</xdr:row>
          <xdr:rowOff>296333</xdr:rowOff>
        </xdr:to>
        <xdr:sp macro="" textlink="">
          <xdr:nvSpPr>
            <xdr:cNvPr id="45064" name="Drop Down 8" hidden="1">
              <a:extLst>
                <a:ext uri="{63B3BB69-23CF-44E3-9099-C40C66FF867C}">
                  <a14:compatExt spid="_x0000_s45064"/>
                </a:ext>
                <a:ext uri="{FF2B5EF4-FFF2-40B4-BE49-F238E27FC236}">
                  <a16:creationId xmlns:a16="http://schemas.microsoft.com/office/drawing/2014/main" id="{00000000-0008-0000-09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67</xdr:row>
          <xdr:rowOff>21167</xdr:rowOff>
        </xdr:from>
        <xdr:to>
          <xdr:col>3</xdr:col>
          <xdr:colOff>0</xdr:colOff>
          <xdr:row>67</xdr:row>
          <xdr:rowOff>287867</xdr:rowOff>
        </xdr:to>
        <xdr:sp macro="" textlink="">
          <xdr:nvSpPr>
            <xdr:cNvPr id="45065" name="Drop Down 9" hidden="1">
              <a:extLst>
                <a:ext uri="{63B3BB69-23CF-44E3-9099-C40C66FF867C}">
                  <a14:compatExt spid="_x0000_s45065"/>
                </a:ext>
                <a:ext uri="{FF2B5EF4-FFF2-40B4-BE49-F238E27FC236}">
                  <a16:creationId xmlns:a16="http://schemas.microsoft.com/office/drawing/2014/main" id="{00000000-0008-0000-09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8467</xdr:rowOff>
        </xdr:from>
        <xdr:to>
          <xdr:col>8</xdr:col>
          <xdr:colOff>0</xdr:colOff>
          <xdr:row>74</xdr:row>
          <xdr:rowOff>211667</xdr:rowOff>
        </xdr:to>
        <xdr:sp macro="" textlink="">
          <xdr:nvSpPr>
            <xdr:cNvPr id="45066" name="Drop Down 10" hidden="1">
              <a:extLst>
                <a:ext uri="{63B3BB69-23CF-44E3-9099-C40C66FF867C}">
                  <a14:compatExt spid="_x0000_s45066"/>
                </a:ext>
                <a:ext uri="{FF2B5EF4-FFF2-40B4-BE49-F238E27FC236}">
                  <a16:creationId xmlns:a16="http://schemas.microsoft.com/office/drawing/2014/main" id="{00000000-0008-0000-09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xdr:row>
          <xdr:rowOff>38100</xdr:rowOff>
        </xdr:from>
        <xdr:to>
          <xdr:col>2</xdr:col>
          <xdr:colOff>0</xdr:colOff>
          <xdr:row>18</xdr:row>
          <xdr:rowOff>8467</xdr:rowOff>
        </xdr:to>
        <xdr:sp macro="" textlink="">
          <xdr:nvSpPr>
            <xdr:cNvPr id="45067" name="Drop Down 11" hidden="1">
              <a:extLst>
                <a:ext uri="{63B3BB69-23CF-44E3-9099-C40C66FF867C}">
                  <a14:compatExt spid="_x0000_s45067"/>
                </a:ext>
                <a:ext uri="{FF2B5EF4-FFF2-40B4-BE49-F238E27FC236}">
                  <a16:creationId xmlns:a16="http://schemas.microsoft.com/office/drawing/2014/main" id="{00000000-0008-0000-09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xdr:row>
          <xdr:rowOff>38100</xdr:rowOff>
        </xdr:from>
        <xdr:to>
          <xdr:col>2</xdr:col>
          <xdr:colOff>0</xdr:colOff>
          <xdr:row>20</xdr:row>
          <xdr:rowOff>0</xdr:rowOff>
        </xdr:to>
        <xdr:sp macro="" textlink="">
          <xdr:nvSpPr>
            <xdr:cNvPr id="45068" name="Drop Down 12" hidden="1">
              <a:extLst>
                <a:ext uri="{63B3BB69-23CF-44E3-9099-C40C66FF867C}">
                  <a14:compatExt spid="_x0000_s45068"/>
                </a:ext>
                <a:ext uri="{FF2B5EF4-FFF2-40B4-BE49-F238E27FC236}">
                  <a16:creationId xmlns:a16="http://schemas.microsoft.com/office/drawing/2014/main" id="{00000000-0008-0000-09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xdr:row>
          <xdr:rowOff>38100</xdr:rowOff>
        </xdr:from>
        <xdr:to>
          <xdr:col>2</xdr:col>
          <xdr:colOff>0</xdr:colOff>
          <xdr:row>22</xdr:row>
          <xdr:rowOff>0</xdr:rowOff>
        </xdr:to>
        <xdr:sp macro="" textlink="">
          <xdr:nvSpPr>
            <xdr:cNvPr id="45069" name="Drop Down 13" hidden="1">
              <a:extLst>
                <a:ext uri="{63B3BB69-23CF-44E3-9099-C40C66FF867C}">
                  <a14:compatExt spid="_x0000_s45069"/>
                </a:ext>
                <a:ext uri="{FF2B5EF4-FFF2-40B4-BE49-F238E27FC236}">
                  <a16:creationId xmlns:a16="http://schemas.microsoft.com/office/drawing/2014/main" id="{00000000-0008-0000-09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27</xdr:row>
          <xdr:rowOff>38100</xdr:rowOff>
        </xdr:from>
        <xdr:to>
          <xdr:col>2</xdr:col>
          <xdr:colOff>0</xdr:colOff>
          <xdr:row>28</xdr:row>
          <xdr:rowOff>0</xdr:rowOff>
        </xdr:to>
        <xdr:sp macro="" textlink="">
          <xdr:nvSpPr>
            <xdr:cNvPr id="45070" name="Drop Down 14" hidden="1">
              <a:extLst>
                <a:ext uri="{63B3BB69-23CF-44E3-9099-C40C66FF867C}">
                  <a14:compatExt spid="_x0000_s45070"/>
                </a:ext>
                <a:ext uri="{FF2B5EF4-FFF2-40B4-BE49-F238E27FC236}">
                  <a16:creationId xmlns:a16="http://schemas.microsoft.com/office/drawing/2014/main" id="{00000000-0008-0000-09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29</xdr:row>
          <xdr:rowOff>38100</xdr:rowOff>
        </xdr:from>
        <xdr:to>
          <xdr:col>2</xdr:col>
          <xdr:colOff>0</xdr:colOff>
          <xdr:row>29</xdr:row>
          <xdr:rowOff>287867</xdr:rowOff>
        </xdr:to>
        <xdr:sp macro="" textlink="">
          <xdr:nvSpPr>
            <xdr:cNvPr id="45071" name="Drop Down 15" hidden="1">
              <a:extLst>
                <a:ext uri="{63B3BB69-23CF-44E3-9099-C40C66FF867C}">
                  <a14:compatExt spid="_x0000_s45071"/>
                </a:ext>
                <a:ext uri="{FF2B5EF4-FFF2-40B4-BE49-F238E27FC236}">
                  <a16:creationId xmlns:a16="http://schemas.microsoft.com/office/drawing/2014/main" id="{00000000-0008-0000-09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38100</xdr:rowOff>
        </xdr:from>
        <xdr:to>
          <xdr:col>2</xdr:col>
          <xdr:colOff>0</xdr:colOff>
          <xdr:row>32</xdr:row>
          <xdr:rowOff>0</xdr:rowOff>
        </xdr:to>
        <xdr:sp macro="" textlink="">
          <xdr:nvSpPr>
            <xdr:cNvPr id="45072" name="Drop Down 16" hidden="1">
              <a:extLst>
                <a:ext uri="{63B3BB69-23CF-44E3-9099-C40C66FF867C}">
                  <a14:compatExt spid="_x0000_s45072"/>
                </a:ext>
                <a:ext uri="{FF2B5EF4-FFF2-40B4-BE49-F238E27FC236}">
                  <a16:creationId xmlns:a16="http://schemas.microsoft.com/office/drawing/2014/main" id="{00000000-0008-0000-0900-00001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21167</xdr:rowOff>
        </xdr:from>
        <xdr:to>
          <xdr:col>3</xdr:col>
          <xdr:colOff>0</xdr:colOff>
          <xdr:row>18</xdr:row>
          <xdr:rowOff>0</xdr:rowOff>
        </xdr:to>
        <xdr:sp macro="" textlink="">
          <xdr:nvSpPr>
            <xdr:cNvPr id="45073" name="Drop Down 17" hidden="1">
              <a:extLst>
                <a:ext uri="{63B3BB69-23CF-44E3-9099-C40C66FF867C}">
                  <a14:compatExt spid="_x0000_s45073"/>
                </a:ext>
                <a:ext uri="{FF2B5EF4-FFF2-40B4-BE49-F238E27FC236}">
                  <a16:creationId xmlns:a16="http://schemas.microsoft.com/office/drawing/2014/main" id="{00000000-0008-0000-0900-00001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19</xdr:row>
          <xdr:rowOff>21167</xdr:rowOff>
        </xdr:from>
        <xdr:to>
          <xdr:col>3</xdr:col>
          <xdr:colOff>0</xdr:colOff>
          <xdr:row>20</xdr:row>
          <xdr:rowOff>0</xdr:rowOff>
        </xdr:to>
        <xdr:sp macro="" textlink="">
          <xdr:nvSpPr>
            <xdr:cNvPr id="45074" name="Drop Down 18" hidden="1">
              <a:extLst>
                <a:ext uri="{63B3BB69-23CF-44E3-9099-C40C66FF867C}">
                  <a14:compatExt spid="_x0000_s45074"/>
                </a:ext>
                <a:ext uri="{FF2B5EF4-FFF2-40B4-BE49-F238E27FC236}">
                  <a16:creationId xmlns:a16="http://schemas.microsoft.com/office/drawing/2014/main" id="{00000000-0008-0000-0900-00001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21</xdr:row>
          <xdr:rowOff>21167</xdr:rowOff>
        </xdr:from>
        <xdr:to>
          <xdr:col>3</xdr:col>
          <xdr:colOff>0</xdr:colOff>
          <xdr:row>21</xdr:row>
          <xdr:rowOff>275167</xdr:rowOff>
        </xdr:to>
        <xdr:sp macro="" textlink="">
          <xdr:nvSpPr>
            <xdr:cNvPr id="45075" name="Drop Down 19" hidden="1">
              <a:extLst>
                <a:ext uri="{63B3BB69-23CF-44E3-9099-C40C66FF867C}">
                  <a14:compatExt spid="_x0000_s45075"/>
                </a:ext>
                <a:ext uri="{FF2B5EF4-FFF2-40B4-BE49-F238E27FC236}">
                  <a16:creationId xmlns:a16="http://schemas.microsoft.com/office/drawing/2014/main" id="{00000000-0008-0000-0900-00001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27</xdr:row>
          <xdr:rowOff>21167</xdr:rowOff>
        </xdr:from>
        <xdr:to>
          <xdr:col>3</xdr:col>
          <xdr:colOff>0</xdr:colOff>
          <xdr:row>28</xdr:row>
          <xdr:rowOff>0</xdr:rowOff>
        </xdr:to>
        <xdr:sp macro="" textlink="">
          <xdr:nvSpPr>
            <xdr:cNvPr id="45076" name="Drop Down 20" hidden="1">
              <a:extLst>
                <a:ext uri="{63B3BB69-23CF-44E3-9099-C40C66FF867C}">
                  <a14:compatExt spid="_x0000_s45076"/>
                </a:ext>
                <a:ext uri="{FF2B5EF4-FFF2-40B4-BE49-F238E27FC236}">
                  <a16:creationId xmlns:a16="http://schemas.microsoft.com/office/drawing/2014/main" id="{00000000-0008-0000-0900-00001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29</xdr:row>
          <xdr:rowOff>21167</xdr:rowOff>
        </xdr:from>
        <xdr:to>
          <xdr:col>3</xdr:col>
          <xdr:colOff>0</xdr:colOff>
          <xdr:row>29</xdr:row>
          <xdr:rowOff>287867</xdr:rowOff>
        </xdr:to>
        <xdr:sp macro="" textlink="">
          <xdr:nvSpPr>
            <xdr:cNvPr id="45077" name="Drop Down 21" hidden="1">
              <a:extLst>
                <a:ext uri="{63B3BB69-23CF-44E3-9099-C40C66FF867C}">
                  <a14:compatExt spid="_x0000_s45077"/>
                </a:ext>
                <a:ext uri="{FF2B5EF4-FFF2-40B4-BE49-F238E27FC236}">
                  <a16:creationId xmlns:a16="http://schemas.microsoft.com/office/drawing/2014/main" id="{00000000-0008-0000-0900-00001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21167</xdr:rowOff>
        </xdr:from>
        <xdr:to>
          <xdr:col>3</xdr:col>
          <xdr:colOff>0</xdr:colOff>
          <xdr:row>31</xdr:row>
          <xdr:rowOff>275167</xdr:rowOff>
        </xdr:to>
        <xdr:sp macro="" textlink="">
          <xdr:nvSpPr>
            <xdr:cNvPr id="45078" name="Drop Down 22" hidden="1">
              <a:extLst>
                <a:ext uri="{63B3BB69-23CF-44E3-9099-C40C66FF867C}">
                  <a14:compatExt spid="_x0000_s45078"/>
                </a:ext>
                <a:ext uri="{FF2B5EF4-FFF2-40B4-BE49-F238E27FC236}">
                  <a16:creationId xmlns:a16="http://schemas.microsoft.com/office/drawing/2014/main" id="{00000000-0008-0000-0900-00001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21167</xdr:rowOff>
        </xdr:from>
        <xdr:to>
          <xdr:col>5</xdr:col>
          <xdr:colOff>0</xdr:colOff>
          <xdr:row>17</xdr:row>
          <xdr:rowOff>266700</xdr:rowOff>
        </xdr:to>
        <xdr:sp macro="" textlink="">
          <xdr:nvSpPr>
            <xdr:cNvPr id="45079" name="Drop Down 23" hidden="1">
              <a:extLst>
                <a:ext uri="{63B3BB69-23CF-44E3-9099-C40C66FF867C}">
                  <a14:compatExt spid="_x0000_s45079"/>
                </a:ext>
                <a:ext uri="{FF2B5EF4-FFF2-40B4-BE49-F238E27FC236}">
                  <a16:creationId xmlns:a16="http://schemas.microsoft.com/office/drawing/2014/main" id="{00000000-0008-0000-0900-00001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21167</xdr:rowOff>
        </xdr:from>
        <xdr:to>
          <xdr:col>9</xdr:col>
          <xdr:colOff>0</xdr:colOff>
          <xdr:row>18</xdr:row>
          <xdr:rowOff>0</xdr:rowOff>
        </xdr:to>
        <xdr:sp macro="" textlink="">
          <xdr:nvSpPr>
            <xdr:cNvPr id="45080" name="Drop Down 24" hidden="1">
              <a:extLst>
                <a:ext uri="{63B3BB69-23CF-44E3-9099-C40C66FF867C}">
                  <a14:compatExt spid="_x0000_s45080"/>
                </a:ext>
                <a:ext uri="{FF2B5EF4-FFF2-40B4-BE49-F238E27FC236}">
                  <a16:creationId xmlns:a16="http://schemas.microsoft.com/office/drawing/2014/main" id="{00000000-0008-0000-0900-00001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21167</xdr:rowOff>
        </xdr:from>
        <xdr:to>
          <xdr:col>9</xdr:col>
          <xdr:colOff>0</xdr:colOff>
          <xdr:row>19</xdr:row>
          <xdr:rowOff>275167</xdr:rowOff>
        </xdr:to>
        <xdr:sp macro="" textlink="">
          <xdr:nvSpPr>
            <xdr:cNvPr id="45081" name="Drop Down 25" hidden="1">
              <a:extLst>
                <a:ext uri="{63B3BB69-23CF-44E3-9099-C40C66FF867C}">
                  <a14:compatExt spid="_x0000_s45081"/>
                </a:ext>
                <a:ext uri="{FF2B5EF4-FFF2-40B4-BE49-F238E27FC236}">
                  <a16:creationId xmlns:a16="http://schemas.microsoft.com/office/drawing/2014/main" id="{00000000-0008-0000-0900-00001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21167</xdr:rowOff>
        </xdr:from>
        <xdr:to>
          <xdr:col>9</xdr:col>
          <xdr:colOff>0</xdr:colOff>
          <xdr:row>21</xdr:row>
          <xdr:rowOff>275167</xdr:rowOff>
        </xdr:to>
        <xdr:sp macro="" textlink="">
          <xdr:nvSpPr>
            <xdr:cNvPr id="45082" name="Drop Down 26" hidden="1">
              <a:extLst>
                <a:ext uri="{63B3BB69-23CF-44E3-9099-C40C66FF867C}">
                  <a14:compatExt spid="_x0000_s45082"/>
                </a:ext>
                <a:ext uri="{FF2B5EF4-FFF2-40B4-BE49-F238E27FC236}">
                  <a16:creationId xmlns:a16="http://schemas.microsoft.com/office/drawing/2014/main" id="{00000000-0008-0000-0900-00001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21167</xdr:rowOff>
        </xdr:from>
        <xdr:to>
          <xdr:col>9</xdr:col>
          <xdr:colOff>0</xdr:colOff>
          <xdr:row>23</xdr:row>
          <xdr:rowOff>275167</xdr:rowOff>
        </xdr:to>
        <xdr:sp macro="" textlink="">
          <xdr:nvSpPr>
            <xdr:cNvPr id="45083" name="Drop Down 27" hidden="1">
              <a:extLst>
                <a:ext uri="{63B3BB69-23CF-44E3-9099-C40C66FF867C}">
                  <a14:compatExt spid="_x0000_s45083"/>
                </a:ext>
                <a:ext uri="{FF2B5EF4-FFF2-40B4-BE49-F238E27FC236}">
                  <a16:creationId xmlns:a16="http://schemas.microsoft.com/office/drawing/2014/main" id="{00000000-0008-0000-0900-00001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21167</xdr:rowOff>
        </xdr:from>
        <xdr:to>
          <xdr:col>9</xdr:col>
          <xdr:colOff>0</xdr:colOff>
          <xdr:row>25</xdr:row>
          <xdr:rowOff>275167</xdr:rowOff>
        </xdr:to>
        <xdr:sp macro="" textlink="">
          <xdr:nvSpPr>
            <xdr:cNvPr id="45084" name="Drop Down 28" hidden="1">
              <a:extLst>
                <a:ext uri="{63B3BB69-23CF-44E3-9099-C40C66FF867C}">
                  <a14:compatExt spid="_x0000_s45084"/>
                </a:ext>
                <a:ext uri="{FF2B5EF4-FFF2-40B4-BE49-F238E27FC236}">
                  <a16:creationId xmlns:a16="http://schemas.microsoft.com/office/drawing/2014/main" id="{00000000-0008-0000-0900-00001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21167</xdr:rowOff>
        </xdr:from>
        <xdr:to>
          <xdr:col>9</xdr:col>
          <xdr:colOff>0</xdr:colOff>
          <xdr:row>27</xdr:row>
          <xdr:rowOff>275167</xdr:rowOff>
        </xdr:to>
        <xdr:sp macro="" textlink="">
          <xdr:nvSpPr>
            <xdr:cNvPr id="45085" name="Drop Down 29" hidden="1">
              <a:extLst>
                <a:ext uri="{63B3BB69-23CF-44E3-9099-C40C66FF867C}">
                  <a14:compatExt spid="_x0000_s45085"/>
                </a:ext>
                <a:ext uri="{FF2B5EF4-FFF2-40B4-BE49-F238E27FC236}">
                  <a16:creationId xmlns:a16="http://schemas.microsoft.com/office/drawing/2014/main" id="{00000000-0008-0000-0900-00001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21167</xdr:rowOff>
        </xdr:from>
        <xdr:to>
          <xdr:col>9</xdr:col>
          <xdr:colOff>0</xdr:colOff>
          <xdr:row>29</xdr:row>
          <xdr:rowOff>275167</xdr:rowOff>
        </xdr:to>
        <xdr:sp macro="" textlink="">
          <xdr:nvSpPr>
            <xdr:cNvPr id="45086" name="Drop Down 30" hidden="1">
              <a:extLst>
                <a:ext uri="{63B3BB69-23CF-44E3-9099-C40C66FF867C}">
                  <a14:compatExt spid="_x0000_s45086"/>
                </a:ext>
                <a:ext uri="{FF2B5EF4-FFF2-40B4-BE49-F238E27FC236}">
                  <a16:creationId xmlns:a16="http://schemas.microsoft.com/office/drawing/2014/main" id="{00000000-0008-0000-0900-00001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21167</xdr:rowOff>
        </xdr:from>
        <xdr:to>
          <xdr:col>9</xdr:col>
          <xdr:colOff>0</xdr:colOff>
          <xdr:row>31</xdr:row>
          <xdr:rowOff>275167</xdr:rowOff>
        </xdr:to>
        <xdr:sp macro="" textlink="">
          <xdr:nvSpPr>
            <xdr:cNvPr id="45087" name="Drop Down 31" hidden="1">
              <a:extLst>
                <a:ext uri="{63B3BB69-23CF-44E3-9099-C40C66FF867C}">
                  <a14:compatExt spid="_x0000_s45087"/>
                </a:ext>
                <a:ext uri="{FF2B5EF4-FFF2-40B4-BE49-F238E27FC236}">
                  <a16:creationId xmlns:a16="http://schemas.microsoft.com/office/drawing/2014/main" id="{00000000-0008-0000-0900-00001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21167</xdr:rowOff>
        </xdr:from>
        <xdr:to>
          <xdr:col>3</xdr:col>
          <xdr:colOff>0</xdr:colOff>
          <xdr:row>38</xdr:row>
          <xdr:rowOff>275167</xdr:rowOff>
        </xdr:to>
        <xdr:sp macro="" textlink="">
          <xdr:nvSpPr>
            <xdr:cNvPr id="45088" name="Drop Down 32" hidden="1">
              <a:extLst>
                <a:ext uri="{63B3BB69-23CF-44E3-9099-C40C66FF867C}">
                  <a14:compatExt spid="_x0000_s45088"/>
                </a:ext>
                <a:ext uri="{FF2B5EF4-FFF2-40B4-BE49-F238E27FC236}">
                  <a16:creationId xmlns:a16="http://schemas.microsoft.com/office/drawing/2014/main" id="{00000000-0008-0000-0900-00002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21167</xdr:rowOff>
        </xdr:from>
        <xdr:to>
          <xdr:col>3</xdr:col>
          <xdr:colOff>0</xdr:colOff>
          <xdr:row>37</xdr:row>
          <xdr:rowOff>0</xdr:rowOff>
        </xdr:to>
        <xdr:sp macro="" textlink="">
          <xdr:nvSpPr>
            <xdr:cNvPr id="45089" name="Drop Down 33" hidden="1">
              <a:extLst>
                <a:ext uri="{63B3BB69-23CF-44E3-9099-C40C66FF867C}">
                  <a14:compatExt spid="_x0000_s45089"/>
                </a:ext>
                <a:ext uri="{FF2B5EF4-FFF2-40B4-BE49-F238E27FC236}">
                  <a16:creationId xmlns:a16="http://schemas.microsoft.com/office/drawing/2014/main" id="{00000000-0008-0000-0900-00002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23</xdr:row>
          <xdr:rowOff>21167</xdr:rowOff>
        </xdr:from>
        <xdr:to>
          <xdr:col>3</xdr:col>
          <xdr:colOff>0</xdr:colOff>
          <xdr:row>23</xdr:row>
          <xdr:rowOff>275167</xdr:rowOff>
        </xdr:to>
        <xdr:sp macro="" textlink="">
          <xdr:nvSpPr>
            <xdr:cNvPr id="45090" name="Drop Down 34" hidden="1">
              <a:extLst>
                <a:ext uri="{63B3BB69-23CF-44E3-9099-C40C66FF867C}">
                  <a14:compatExt spid="_x0000_s45090"/>
                </a:ext>
                <a:ext uri="{FF2B5EF4-FFF2-40B4-BE49-F238E27FC236}">
                  <a16:creationId xmlns:a16="http://schemas.microsoft.com/office/drawing/2014/main" id="{00000000-0008-0000-0900-00002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25</xdr:row>
          <xdr:rowOff>21167</xdr:rowOff>
        </xdr:from>
        <xdr:to>
          <xdr:col>3</xdr:col>
          <xdr:colOff>0</xdr:colOff>
          <xdr:row>25</xdr:row>
          <xdr:rowOff>275167</xdr:rowOff>
        </xdr:to>
        <xdr:sp macro="" textlink="">
          <xdr:nvSpPr>
            <xdr:cNvPr id="45091" name="Drop Down 35" hidden="1">
              <a:extLst>
                <a:ext uri="{63B3BB69-23CF-44E3-9099-C40C66FF867C}">
                  <a14:compatExt spid="_x0000_s45091"/>
                </a:ext>
                <a:ext uri="{FF2B5EF4-FFF2-40B4-BE49-F238E27FC236}">
                  <a16:creationId xmlns:a16="http://schemas.microsoft.com/office/drawing/2014/main" id="{00000000-0008-0000-0900-00002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21167</xdr:rowOff>
        </xdr:from>
        <xdr:to>
          <xdr:col>3</xdr:col>
          <xdr:colOff>0</xdr:colOff>
          <xdr:row>33</xdr:row>
          <xdr:rowOff>275167</xdr:rowOff>
        </xdr:to>
        <xdr:sp macro="" textlink="">
          <xdr:nvSpPr>
            <xdr:cNvPr id="45092" name="Drop Down 36" hidden="1">
              <a:extLst>
                <a:ext uri="{63B3BB69-23CF-44E3-9099-C40C66FF867C}">
                  <a14:compatExt spid="_x0000_s45092"/>
                </a:ext>
                <a:ext uri="{FF2B5EF4-FFF2-40B4-BE49-F238E27FC236}">
                  <a16:creationId xmlns:a16="http://schemas.microsoft.com/office/drawing/2014/main" id="{00000000-0008-0000-0900-00002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52</xdr:row>
          <xdr:rowOff>21167</xdr:rowOff>
        </xdr:from>
        <xdr:to>
          <xdr:col>3</xdr:col>
          <xdr:colOff>0</xdr:colOff>
          <xdr:row>53</xdr:row>
          <xdr:rowOff>0</xdr:rowOff>
        </xdr:to>
        <xdr:sp macro="" textlink="">
          <xdr:nvSpPr>
            <xdr:cNvPr id="45093" name="Drop Down 37" hidden="1">
              <a:extLst>
                <a:ext uri="{63B3BB69-23CF-44E3-9099-C40C66FF867C}">
                  <a14:compatExt spid="_x0000_s45093"/>
                </a:ext>
                <a:ext uri="{FF2B5EF4-FFF2-40B4-BE49-F238E27FC236}">
                  <a16:creationId xmlns:a16="http://schemas.microsoft.com/office/drawing/2014/main" id="{00000000-0008-0000-0900-00002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54</xdr:row>
          <xdr:rowOff>21167</xdr:rowOff>
        </xdr:from>
        <xdr:to>
          <xdr:col>3</xdr:col>
          <xdr:colOff>0</xdr:colOff>
          <xdr:row>55</xdr:row>
          <xdr:rowOff>0</xdr:rowOff>
        </xdr:to>
        <xdr:sp macro="" textlink="">
          <xdr:nvSpPr>
            <xdr:cNvPr id="45094" name="Drop Down 38" hidden="1">
              <a:extLst>
                <a:ext uri="{63B3BB69-23CF-44E3-9099-C40C66FF867C}">
                  <a14:compatExt spid="_x0000_s45094"/>
                </a:ext>
                <a:ext uri="{FF2B5EF4-FFF2-40B4-BE49-F238E27FC236}">
                  <a16:creationId xmlns:a16="http://schemas.microsoft.com/office/drawing/2014/main" id="{00000000-0008-0000-0900-00002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57</xdr:row>
          <xdr:rowOff>21167</xdr:rowOff>
        </xdr:from>
        <xdr:to>
          <xdr:col>3</xdr:col>
          <xdr:colOff>0</xdr:colOff>
          <xdr:row>58</xdr:row>
          <xdr:rowOff>0</xdr:rowOff>
        </xdr:to>
        <xdr:sp macro="" textlink="">
          <xdr:nvSpPr>
            <xdr:cNvPr id="45095" name="Drop Down 39" hidden="1">
              <a:extLst>
                <a:ext uri="{63B3BB69-23CF-44E3-9099-C40C66FF867C}">
                  <a14:compatExt spid="_x0000_s45095"/>
                </a:ext>
                <a:ext uri="{FF2B5EF4-FFF2-40B4-BE49-F238E27FC236}">
                  <a16:creationId xmlns:a16="http://schemas.microsoft.com/office/drawing/2014/main" id="{00000000-0008-0000-0900-00002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59</xdr:row>
          <xdr:rowOff>21167</xdr:rowOff>
        </xdr:from>
        <xdr:to>
          <xdr:col>3</xdr:col>
          <xdr:colOff>0</xdr:colOff>
          <xdr:row>60</xdr:row>
          <xdr:rowOff>0</xdr:rowOff>
        </xdr:to>
        <xdr:sp macro="" textlink="">
          <xdr:nvSpPr>
            <xdr:cNvPr id="45096" name="Drop Down 40" hidden="1">
              <a:extLst>
                <a:ext uri="{63B3BB69-23CF-44E3-9099-C40C66FF867C}">
                  <a14:compatExt spid="_x0000_s45096"/>
                </a:ext>
                <a:ext uri="{FF2B5EF4-FFF2-40B4-BE49-F238E27FC236}">
                  <a16:creationId xmlns:a16="http://schemas.microsoft.com/office/drawing/2014/main" id="{00000000-0008-0000-0900-00002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21167</xdr:rowOff>
        </xdr:from>
        <xdr:to>
          <xdr:col>3</xdr:col>
          <xdr:colOff>0</xdr:colOff>
          <xdr:row>63</xdr:row>
          <xdr:rowOff>287867</xdr:rowOff>
        </xdr:to>
        <xdr:sp macro="" textlink="">
          <xdr:nvSpPr>
            <xdr:cNvPr id="45097" name="Drop Down 41" hidden="1">
              <a:extLst>
                <a:ext uri="{63B3BB69-23CF-44E3-9099-C40C66FF867C}">
                  <a14:compatExt spid="_x0000_s45097"/>
                </a:ext>
                <a:ext uri="{FF2B5EF4-FFF2-40B4-BE49-F238E27FC236}">
                  <a16:creationId xmlns:a16="http://schemas.microsoft.com/office/drawing/2014/main" id="{00000000-0008-0000-0900-00002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21167</xdr:rowOff>
        </xdr:from>
        <xdr:to>
          <xdr:col>3</xdr:col>
          <xdr:colOff>0</xdr:colOff>
          <xdr:row>66</xdr:row>
          <xdr:rowOff>0</xdr:rowOff>
        </xdr:to>
        <xdr:sp macro="" textlink="">
          <xdr:nvSpPr>
            <xdr:cNvPr id="45098" name="Drop Down 42" hidden="1">
              <a:extLst>
                <a:ext uri="{63B3BB69-23CF-44E3-9099-C40C66FF867C}">
                  <a14:compatExt spid="_x0000_s45098"/>
                </a:ext>
                <a:ext uri="{FF2B5EF4-FFF2-40B4-BE49-F238E27FC236}">
                  <a16:creationId xmlns:a16="http://schemas.microsoft.com/office/drawing/2014/main" id="{00000000-0008-0000-0900-00002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21167</xdr:rowOff>
        </xdr:from>
        <xdr:to>
          <xdr:col>5</xdr:col>
          <xdr:colOff>0</xdr:colOff>
          <xdr:row>19</xdr:row>
          <xdr:rowOff>266700</xdr:rowOff>
        </xdr:to>
        <xdr:sp macro="" textlink="">
          <xdr:nvSpPr>
            <xdr:cNvPr id="45099" name="Drop Down 43" hidden="1">
              <a:extLst>
                <a:ext uri="{63B3BB69-23CF-44E3-9099-C40C66FF867C}">
                  <a14:compatExt spid="_x0000_s45099"/>
                </a:ext>
                <a:ext uri="{FF2B5EF4-FFF2-40B4-BE49-F238E27FC236}">
                  <a16:creationId xmlns:a16="http://schemas.microsoft.com/office/drawing/2014/main" id="{00000000-0008-0000-0900-00002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21167</xdr:rowOff>
        </xdr:from>
        <xdr:to>
          <xdr:col>5</xdr:col>
          <xdr:colOff>0</xdr:colOff>
          <xdr:row>21</xdr:row>
          <xdr:rowOff>266700</xdr:rowOff>
        </xdr:to>
        <xdr:sp macro="" textlink="">
          <xdr:nvSpPr>
            <xdr:cNvPr id="45100" name="Drop Down 44" hidden="1">
              <a:extLst>
                <a:ext uri="{63B3BB69-23CF-44E3-9099-C40C66FF867C}">
                  <a14:compatExt spid="_x0000_s45100"/>
                </a:ext>
                <a:ext uri="{FF2B5EF4-FFF2-40B4-BE49-F238E27FC236}">
                  <a16:creationId xmlns:a16="http://schemas.microsoft.com/office/drawing/2014/main" id="{00000000-0008-0000-0900-00002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21167</xdr:rowOff>
        </xdr:from>
        <xdr:to>
          <xdr:col>5</xdr:col>
          <xdr:colOff>0</xdr:colOff>
          <xdr:row>23</xdr:row>
          <xdr:rowOff>266700</xdr:rowOff>
        </xdr:to>
        <xdr:sp macro="" textlink="">
          <xdr:nvSpPr>
            <xdr:cNvPr id="45101" name="Drop Down 45" hidden="1">
              <a:extLst>
                <a:ext uri="{63B3BB69-23CF-44E3-9099-C40C66FF867C}">
                  <a14:compatExt spid="_x0000_s45101"/>
                </a:ext>
                <a:ext uri="{FF2B5EF4-FFF2-40B4-BE49-F238E27FC236}">
                  <a16:creationId xmlns:a16="http://schemas.microsoft.com/office/drawing/2014/main" id="{00000000-0008-0000-0900-00002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21167</xdr:rowOff>
        </xdr:from>
        <xdr:to>
          <xdr:col>5</xdr:col>
          <xdr:colOff>0</xdr:colOff>
          <xdr:row>25</xdr:row>
          <xdr:rowOff>266700</xdr:rowOff>
        </xdr:to>
        <xdr:sp macro="" textlink="">
          <xdr:nvSpPr>
            <xdr:cNvPr id="45102" name="Drop Down 46" hidden="1">
              <a:extLst>
                <a:ext uri="{63B3BB69-23CF-44E3-9099-C40C66FF867C}">
                  <a14:compatExt spid="_x0000_s45102"/>
                </a:ext>
                <a:ext uri="{FF2B5EF4-FFF2-40B4-BE49-F238E27FC236}">
                  <a16:creationId xmlns:a16="http://schemas.microsoft.com/office/drawing/2014/main" id="{00000000-0008-0000-0900-00002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21167</xdr:rowOff>
        </xdr:from>
        <xdr:to>
          <xdr:col>5</xdr:col>
          <xdr:colOff>0</xdr:colOff>
          <xdr:row>27</xdr:row>
          <xdr:rowOff>266700</xdr:rowOff>
        </xdr:to>
        <xdr:sp macro="" textlink="">
          <xdr:nvSpPr>
            <xdr:cNvPr id="45103" name="Drop Down 47" hidden="1">
              <a:extLst>
                <a:ext uri="{63B3BB69-23CF-44E3-9099-C40C66FF867C}">
                  <a14:compatExt spid="_x0000_s45103"/>
                </a:ext>
                <a:ext uri="{FF2B5EF4-FFF2-40B4-BE49-F238E27FC236}">
                  <a16:creationId xmlns:a16="http://schemas.microsoft.com/office/drawing/2014/main" id="{00000000-0008-0000-0900-00002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21167</xdr:rowOff>
        </xdr:from>
        <xdr:to>
          <xdr:col>5</xdr:col>
          <xdr:colOff>0</xdr:colOff>
          <xdr:row>29</xdr:row>
          <xdr:rowOff>266700</xdr:rowOff>
        </xdr:to>
        <xdr:sp macro="" textlink="">
          <xdr:nvSpPr>
            <xdr:cNvPr id="45104" name="Drop Down 48" hidden="1">
              <a:extLst>
                <a:ext uri="{63B3BB69-23CF-44E3-9099-C40C66FF867C}">
                  <a14:compatExt spid="_x0000_s45104"/>
                </a:ext>
                <a:ext uri="{FF2B5EF4-FFF2-40B4-BE49-F238E27FC236}">
                  <a16:creationId xmlns:a16="http://schemas.microsoft.com/office/drawing/2014/main" id="{00000000-0008-0000-0900-00003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21167</xdr:rowOff>
        </xdr:from>
        <xdr:to>
          <xdr:col>5</xdr:col>
          <xdr:colOff>0</xdr:colOff>
          <xdr:row>31</xdr:row>
          <xdr:rowOff>266700</xdr:rowOff>
        </xdr:to>
        <xdr:sp macro="" textlink="">
          <xdr:nvSpPr>
            <xdr:cNvPr id="45105" name="Drop Down 49" hidden="1">
              <a:extLst>
                <a:ext uri="{63B3BB69-23CF-44E3-9099-C40C66FF867C}">
                  <a14:compatExt spid="_x0000_s45105"/>
                </a:ext>
                <a:ext uri="{FF2B5EF4-FFF2-40B4-BE49-F238E27FC236}">
                  <a16:creationId xmlns:a16="http://schemas.microsoft.com/office/drawing/2014/main" id="{00000000-0008-0000-0900-00003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21167</xdr:rowOff>
        </xdr:from>
        <xdr:to>
          <xdr:col>5</xdr:col>
          <xdr:colOff>0</xdr:colOff>
          <xdr:row>33</xdr:row>
          <xdr:rowOff>266700</xdr:rowOff>
        </xdr:to>
        <xdr:sp macro="" textlink="">
          <xdr:nvSpPr>
            <xdr:cNvPr id="45106" name="Drop Down 50" hidden="1">
              <a:extLst>
                <a:ext uri="{63B3BB69-23CF-44E3-9099-C40C66FF867C}">
                  <a14:compatExt spid="_x0000_s45106"/>
                </a:ext>
                <a:ext uri="{FF2B5EF4-FFF2-40B4-BE49-F238E27FC236}">
                  <a16:creationId xmlns:a16="http://schemas.microsoft.com/office/drawing/2014/main" id="{00000000-0008-0000-0900-00003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21167</xdr:rowOff>
        </xdr:from>
        <xdr:to>
          <xdr:col>5</xdr:col>
          <xdr:colOff>0</xdr:colOff>
          <xdr:row>36</xdr:row>
          <xdr:rowOff>266700</xdr:rowOff>
        </xdr:to>
        <xdr:sp macro="" textlink="">
          <xdr:nvSpPr>
            <xdr:cNvPr id="45107" name="Drop Down 51" hidden="1">
              <a:extLst>
                <a:ext uri="{63B3BB69-23CF-44E3-9099-C40C66FF867C}">
                  <a14:compatExt spid="_x0000_s45107"/>
                </a:ext>
                <a:ext uri="{FF2B5EF4-FFF2-40B4-BE49-F238E27FC236}">
                  <a16:creationId xmlns:a16="http://schemas.microsoft.com/office/drawing/2014/main" id="{00000000-0008-0000-0900-00003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21167</xdr:rowOff>
        </xdr:from>
        <xdr:to>
          <xdr:col>5</xdr:col>
          <xdr:colOff>0</xdr:colOff>
          <xdr:row>38</xdr:row>
          <xdr:rowOff>266700</xdr:rowOff>
        </xdr:to>
        <xdr:sp macro="" textlink="">
          <xdr:nvSpPr>
            <xdr:cNvPr id="45108" name="Drop Down 52" hidden="1">
              <a:extLst>
                <a:ext uri="{63B3BB69-23CF-44E3-9099-C40C66FF867C}">
                  <a14:compatExt spid="_x0000_s45108"/>
                </a:ext>
                <a:ext uri="{FF2B5EF4-FFF2-40B4-BE49-F238E27FC236}">
                  <a16:creationId xmlns:a16="http://schemas.microsoft.com/office/drawing/2014/main" id="{00000000-0008-0000-0900-00003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21167</xdr:rowOff>
        </xdr:from>
        <xdr:to>
          <xdr:col>5</xdr:col>
          <xdr:colOff>0</xdr:colOff>
          <xdr:row>40</xdr:row>
          <xdr:rowOff>266700</xdr:rowOff>
        </xdr:to>
        <xdr:sp macro="" textlink="">
          <xdr:nvSpPr>
            <xdr:cNvPr id="45109" name="Drop Down 53" hidden="1">
              <a:extLst>
                <a:ext uri="{63B3BB69-23CF-44E3-9099-C40C66FF867C}">
                  <a14:compatExt spid="_x0000_s45109"/>
                </a:ext>
                <a:ext uri="{FF2B5EF4-FFF2-40B4-BE49-F238E27FC236}">
                  <a16:creationId xmlns:a16="http://schemas.microsoft.com/office/drawing/2014/main" id="{00000000-0008-0000-0900-00003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21167</xdr:rowOff>
        </xdr:from>
        <xdr:to>
          <xdr:col>5</xdr:col>
          <xdr:colOff>0</xdr:colOff>
          <xdr:row>42</xdr:row>
          <xdr:rowOff>266700</xdr:rowOff>
        </xdr:to>
        <xdr:sp macro="" textlink="">
          <xdr:nvSpPr>
            <xdr:cNvPr id="45110" name="Drop Down 54" hidden="1">
              <a:extLst>
                <a:ext uri="{63B3BB69-23CF-44E3-9099-C40C66FF867C}">
                  <a14:compatExt spid="_x0000_s45110"/>
                </a:ext>
                <a:ext uri="{FF2B5EF4-FFF2-40B4-BE49-F238E27FC236}">
                  <a16:creationId xmlns:a16="http://schemas.microsoft.com/office/drawing/2014/main" id="{00000000-0008-0000-0900-00003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21167</xdr:rowOff>
        </xdr:from>
        <xdr:to>
          <xdr:col>5</xdr:col>
          <xdr:colOff>0</xdr:colOff>
          <xdr:row>44</xdr:row>
          <xdr:rowOff>266700</xdr:rowOff>
        </xdr:to>
        <xdr:sp macro="" textlink="">
          <xdr:nvSpPr>
            <xdr:cNvPr id="45111" name="Drop Down 55" hidden="1">
              <a:extLst>
                <a:ext uri="{63B3BB69-23CF-44E3-9099-C40C66FF867C}">
                  <a14:compatExt spid="_x0000_s45111"/>
                </a:ext>
                <a:ext uri="{FF2B5EF4-FFF2-40B4-BE49-F238E27FC236}">
                  <a16:creationId xmlns:a16="http://schemas.microsoft.com/office/drawing/2014/main" id="{00000000-0008-0000-0900-00003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21167</xdr:rowOff>
        </xdr:from>
        <xdr:to>
          <xdr:col>5</xdr:col>
          <xdr:colOff>0</xdr:colOff>
          <xdr:row>46</xdr:row>
          <xdr:rowOff>266700</xdr:rowOff>
        </xdr:to>
        <xdr:sp macro="" textlink="">
          <xdr:nvSpPr>
            <xdr:cNvPr id="45112" name="Drop Down 56" hidden="1">
              <a:extLst>
                <a:ext uri="{63B3BB69-23CF-44E3-9099-C40C66FF867C}">
                  <a14:compatExt spid="_x0000_s45112"/>
                </a:ext>
                <a:ext uri="{FF2B5EF4-FFF2-40B4-BE49-F238E27FC236}">
                  <a16:creationId xmlns:a16="http://schemas.microsoft.com/office/drawing/2014/main" id="{00000000-0008-0000-0900-00003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21167</xdr:rowOff>
        </xdr:from>
        <xdr:to>
          <xdr:col>5</xdr:col>
          <xdr:colOff>0</xdr:colOff>
          <xdr:row>48</xdr:row>
          <xdr:rowOff>266700</xdr:rowOff>
        </xdr:to>
        <xdr:sp macro="" textlink="">
          <xdr:nvSpPr>
            <xdr:cNvPr id="45113" name="Drop Down 57" hidden="1">
              <a:extLst>
                <a:ext uri="{63B3BB69-23CF-44E3-9099-C40C66FF867C}">
                  <a14:compatExt spid="_x0000_s45113"/>
                </a:ext>
                <a:ext uri="{FF2B5EF4-FFF2-40B4-BE49-F238E27FC236}">
                  <a16:creationId xmlns:a16="http://schemas.microsoft.com/office/drawing/2014/main" id="{00000000-0008-0000-0900-00003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21167</xdr:rowOff>
        </xdr:from>
        <xdr:to>
          <xdr:col>5</xdr:col>
          <xdr:colOff>0</xdr:colOff>
          <xdr:row>50</xdr:row>
          <xdr:rowOff>266700</xdr:rowOff>
        </xdr:to>
        <xdr:sp macro="" textlink="">
          <xdr:nvSpPr>
            <xdr:cNvPr id="45114" name="Drop Down 58" hidden="1">
              <a:extLst>
                <a:ext uri="{63B3BB69-23CF-44E3-9099-C40C66FF867C}">
                  <a14:compatExt spid="_x0000_s45114"/>
                </a:ext>
                <a:ext uri="{FF2B5EF4-FFF2-40B4-BE49-F238E27FC236}">
                  <a16:creationId xmlns:a16="http://schemas.microsoft.com/office/drawing/2014/main" id="{00000000-0008-0000-0900-00003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21167</xdr:rowOff>
        </xdr:from>
        <xdr:to>
          <xdr:col>5</xdr:col>
          <xdr:colOff>0</xdr:colOff>
          <xdr:row>52</xdr:row>
          <xdr:rowOff>266700</xdr:rowOff>
        </xdr:to>
        <xdr:sp macro="" textlink="">
          <xdr:nvSpPr>
            <xdr:cNvPr id="45115" name="Drop Down 59" hidden="1">
              <a:extLst>
                <a:ext uri="{63B3BB69-23CF-44E3-9099-C40C66FF867C}">
                  <a14:compatExt spid="_x0000_s45115"/>
                </a:ext>
                <a:ext uri="{FF2B5EF4-FFF2-40B4-BE49-F238E27FC236}">
                  <a16:creationId xmlns:a16="http://schemas.microsoft.com/office/drawing/2014/main" id="{00000000-0008-0000-0900-00003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21167</xdr:rowOff>
        </xdr:from>
        <xdr:to>
          <xdr:col>5</xdr:col>
          <xdr:colOff>0</xdr:colOff>
          <xdr:row>54</xdr:row>
          <xdr:rowOff>266700</xdr:rowOff>
        </xdr:to>
        <xdr:sp macro="" textlink="">
          <xdr:nvSpPr>
            <xdr:cNvPr id="45116" name="Drop Down 60" hidden="1">
              <a:extLst>
                <a:ext uri="{63B3BB69-23CF-44E3-9099-C40C66FF867C}">
                  <a14:compatExt spid="_x0000_s45116"/>
                </a:ext>
                <a:ext uri="{FF2B5EF4-FFF2-40B4-BE49-F238E27FC236}">
                  <a16:creationId xmlns:a16="http://schemas.microsoft.com/office/drawing/2014/main" id="{00000000-0008-0000-0900-00003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21167</xdr:rowOff>
        </xdr:from>
        <xdr:to>
          <xdr:col>5</xdr:col>
          <xdr:colOff>0</xdr:colOff>
          <xdr:row>57</xdr:row>
          <xdr:rowOff>266700</xdr:rowOff>
        </xdr:to>
        <xdr:sp macro="" textlink="">
          <xdr:nvSpPr>
            <xdr:cNvPr id="45117" name="Drop Down 61" hidden="1">
              <a:extLst>
                <a:ext uri="{63B3BB69-23CF-44E3-9099-C40C66FF867C}">
                  <a14:compatExt spid="_x0000_s45117"/>
                </a:ext>
                <a:ext uri="{FF2B5EF4-FFF2-40B4-BE49-F238E27FC236}">
                  <a16:creationId xmlns:a16="http://schemas.microsoft.com/office/drawing/2014/main" id="{00000000-0008-0000-0900-00003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21167</xdr:rowOff>
        </xdr:from>
        <xdr:to>
          <xdr:col>5</xdr:col>
          <xdr:colOff>0</xdr:colOff>
          <xdr:row>59</xdr:row>
          <xdr:rowOff>266700</xdr:rowOff>
        </xdr:to>
        <xdr:sp macro="" textlink="">
          <xdr:nvSpPr>
            <xdr:cNvPr id="45118" name="Drop Down 62" hidden="1">
              <a:extLst>
                <a:ext uri="{63B3BB69-23CF-44E3-9099-C40C66FF867C}">
                  <a14:compatExt spid="_x0000_s45118"/>
                </a:ext>
                <a:ext uri="{FF2B5EF4-FFF2-40B4-BE49-F238E27FC236}">
                  <a16:creationId xmlns:a16="http://schemas.microsoft.com/office/drawing/2014/main" id="{00000000-0008-0000-0900-00003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21167</xdr:rowOff>
        </xdr:from>
        <xdr:to>
          <xdr:col>5</xdr:col>
          <xdr:colOff>0</xdr:colOff>
          <xdr:row>61</xdr:row>
          <xdr:rowOff>266700</xdr:rowOff>
        </xdr:to>
        <xdr:sp macro="" textlink="">
          <xdr:nvSpPr>
            <xdr:cNvPr id="45119" name="Drop Down 63" hidden="1">
              <a:extLst>
                <a:ext uri="{63B3BB69-23CF-44E3-9099-C40C66FF867C}">
                  <a14:compatExt spid="_x0000_s45119"/>
                </a:ext>
                <a:ext uri="{FF2B5EF4-FFF2-40B4-BE49-F238E27FC236}">
                  <a16:creationId xmlns:a16="http://schemas.microsoft.com/office/drawing/2014/main" id="{00000000-0008-0000-0900-00003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21167</xdr:rowOff>
        </xdr:from>
        <xdr:to>
          <xdr:col>5</xdr:col>
          <xdr:colOff>0</xdr:colOff>
          <xdr:row>63</xdr:row>
          <xdr:rowOff>266700</xdr:rowOff>
        </xdr:to>
        <xdr:sp macro="" textlink="">
          <xdr:nvSpPr>
            <xdr:cNvPr id="45120" name="Drop Down 64" hidden="1">
              <a:extLst>
                <a:ext uri="{63B3BB69-23CF-44E3-9099-C40C66FF867C}">
                  <a14:compatExt spid="_x0000_s45120"/>
                </a:ext>
                <a:ext uri="{FF2B5EF4-FFF2-40B4-BE49-F238E27FC236}">
                  <a16:creationId xmlns:a16="http://schemas.microsoft.com/office/drawing/2014/main" id="{00000000-0008-0000-0900-00004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21167</xdr:rowOff>
        </xdr:from>
        <xdr:to>
          <xdr:col>5</xdr:col>
          <xdr:colOff>0</xdr:colOff>
          <xdr:row>65</xdr:row>
          <xdr:rowOff>266700</xdr:rowOff>
        </xdr:to>
        <xdr:sp macro="" textlink="">
          <xdr:nvSpPr>
            <xdr:cNvPr id="45121" name="Drop Down 65" hidden="1">
              <a:extLst>
                <a:ext uri="{63B3BB69-23CF-44E3-9099-C40C66FF867C}">
                  <a14:compatExt spid="_x0000_s45121"/>
                </a:ext>
                <a:ext uri="{FF2B5EF4-FFF2-40B4-BE49-F238E27FC236}">
                  <a16:creationId xmlns:a16="http://schemas.microsoft.com/office/drawing/2014/main" id="{00000000-0008-0000-0900-00004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21167</xdr:rowOff>
        </xdr:from>
        <xdr:to>
          <xdr:col>9</xdr:col>
          <xdr:colOff>0</xdr:colOff>
          <xdr:row>33</xdr:row>
          <xdr:rowOff>275167</xdr:rowOff>
        </xdr:to>
        <xdr:sp macro="" textlink="">
          <xdr:nvSpPr>
            <xdr:cNvPr id="45122" name="Drop Down 66" hidden="1">
              <a:extLst>
                <a:ext uri="{63B3BB69-23CF-44E3-9099-C40C66FF867C}">
                  <a14:compatExt spid="_x0000_s45122"/>
                </a:ext>
                <a:ext uri="{FF2B5EF4-FFF2-40B4-BE49-F238E27FC236}">
                  <a16:creationId xmlns:a16="http://schemas.microsoft.com/office/drawing/2014/main" id="{00000000-0008-0000-0900-00004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21167</xdr:rowOff>
        </xdr:from>
        <xdr:to>
          <xdr:col>9</xdr:col>
          <xdr:colOff>0</xdr:colOff>
          <xdr:row>36</xdr:row>
          <xdr:rowOff>275167</xdr:rowOff>
        </xdr:to>
        <xdr:sp macro="" textlink="">
          <xdr:nvSpPr>
            <xdr:cNvPr id="45123" name="Drop Down 67" hidden="1">
              <a:extLst>
                <a:ext uri="{63B3BB69-23CF-44E3-9099-C40C66FF867C}">
                  <a14:compatExt spid="_x0000_s45123"/>
                </a:ext>
                <a:ext uri="{FF2B5EF4-FFF2-40B4-BE49-F238E27FC236}">
                  <a16:creationId xmlns:a16="http://schemas.microsoft.com/office/drawing/2014/main" id="{00000000-0008-0000-0900-00004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21167</xdr:rowOff>
        </xdr:from>
        <xdr:to>
          <xdr:col>9</xdr:col>
          <xdr:colOff>0</xdr:colOff>
          <xdr:row>38</xdr:row>
          <xdr:rowOff>275167</xdr:rowOff>
        </xdr:to>
        <xdr:sp macro="" textlink="">
          <xdr:nvSpPr>
            <xdr:cNvPr id="45124" name="Drop Down 68" hidden="1">
              <a:extLst>
                <a:ext uri="{63B3BB69-23CF-44E3-9099-C40C66FF867C}">
                  <a14:compatExt spid="_x0000_s45124"/>
                </a:ext>
                <a:ext uri="{FF2B5EF4-FFF2-40B4-BE49-F238E27FC236}">
                  <a16:creationId xmlns:a16="http://schemas.microsoft.com/office/drawing/2014/main" id="{00000000-0008-0000-0900-00004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21167</xdr:rowOff>
        </xdr:from>
        <xdr:to>
          <xdr:col>9</xdr:col>
          <xdr:colOff>0</xdr:colOff>
          <xdr:row>40</xdr:row>
          <xdr:rowOff>275167</xdr:rowOff>
        </xdr:to>
        <xdr:sp macro="" textlink="">
          <xdr:nvSpPr>
            <xdr:cNvPr id="45125" name="Drop Down 69" hidden="1">
              <a:extLst>
                <a:ext uri="{63B3BB69-23CF-44E3-9099-C40C66FF867C}">
                  <a14:compatExt spid="_x0000_s45125"/>
                </a:ext>
                <a:ext uri="{FF2B5EF4-FFF2-40B4-BE49-F238E27FC236}">
                  <a16:creationId xmlns:a16="http://schemas.microsoft.com/office/drawing/2014/main" id="{00000000-0008-0000-0900-00004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21167</xdr:rowOff>
        </xdr:from>
        <xdr:to>
          <xdr:col>9</xdr:col>
          <xdr:colOff>0</xdr:colOff>
          <xdr:row>42</xdr:row>
          <xdr:rowOff>275167</xdr:rowOff>
        </xdr:to>
        <xdr:sp macro="" textlink="">
          <xdr:nvSpPr>
            <xdr:cNvPr id="45126" name="Drop Down 70" hidden="1">
              <a:extLst>
                <a:ext uri="{63B3BB69-23CF-44E3-9099-C40C66FF867C}">
                  <a14:compatExt spid="_x0000_s45126"/>
                </a:ext>
                <a:ext uri="{FF2B5EF4-FFF2-40B4-BE49-F238E27FC236}">
                  <a16:creationId xmlns:a16="http://schemas.microsoft.com/office/drawing/2014/main" id="{00000000-0008-0000-0900-00004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21167</xdr:rowOff>
        </xdr:from>
        <xdr:to>
          <xdr:col>9</xdr:col>
          <xdr:colOff>0</xdr:colOff>
          <xdr:row>44</xdr:row>
          <xdr:rowOff>275167</xdr:rowOff>
        </xdr:to>
        <xdr:sp macro="" textlink="">
          <xdr:nvSpPr>
            <xdr:cNvPr id="45127" name="Drop Down 71" hidden="1">
              <a:extLst>
                <a:ext uri="{63B3BB69-23CF-44E3-9099-C40C66FF867C}">
                  <a14:compatExt spid="_x0000_s45127"/>
                </a:ext>
                <a:ext uri="{FF2B5EF4-FFF2-40B4-BE49-F238E27FC236}">
                  <a16:creationId xmlns:a16="http://schemas.microsoft.com/office/drawing/2014/main" id="{00000000-0008-0000-0900-00004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21167</xdr:rowOff>
        </xdr:from>
        <xdr:to>
          <xdr:col>9</xdr:col>
          <xdr:colOff>0</xdr:colOff>
          <xdr:row>46</xdr:row>
          <xdr:rowOff>275167</xdr:rowOff>
        </xdr:to>
        <xdr:sp macro="" textlink="">
          <xdr:nvSpPr>
            <xdr:cNvPr id="45128" name="Drop Down 72" hidden="1">
              <a:extLst>
                <a:ext uri="{63B3BB69-23CF-44E3-9099-C40C66FF867C}">
                  <a14:compatExt spid="_x0000_s45128"/>
                </a:ext>
                <a:ext uri="{FF2B5EF4-FFF2-40B4-BE49-F238E27FC236}">
                  <a16:creationId xmlns:a16="http://schemas.microsoft.com/office/drawing/2014/main" id="{00000000-0008-0000-0900-00004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21167</xdr:rowOff>
        </xdr:from>
        <xdr:to>
          <xdr:col>9</xdr:col>
          <xdr:colOff>0</xdr:colOff>
          <xdr:row>48</xdr:row>
          <xdr:rowOff>275167</xdr:rowOff>
        </xdr:to>
        <xdr:sp macro="" textlink="">
          <xdr:nvSpPr>
            <xdr:cNvPr id="45129" name="Drop Down 73" hidden="1">
              <a:extLst>
                <a:ext uri="{63B3BB69-23CF-44E3-9099-C40C66FF867C}">
                  <a14:compatExt spid="_x0000_s45129"/>
                </a:ext>
                <a:ext uri="{FF2B5EF4-FFF2-40B4-BE49-F238E27FC236}">
                  <a16:creationId xmlns:a16="http://schemas.microsoft.com/office/drawing/2014/main" id="{00000000-0008-0000-0900-00004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21167</xdr:rowOff>
        </xdr:from>
        <xdr:to>
          <xdr:col>9</xdr:col>
          <xdr:colOff>0</xdr:colOff>
          <xdr:row>50</xdr:row>
          <xdr:rowOff>275167</xdr:rowOff>
        </xdr:to>
        <xdr:sp macro="" textlink="">
          <xdr:nvSpPr>
            <xdr:cNvPr id="45130" name="Drop Down 74" hidden="1">
              <a:extLst>
                <a:ext uri="{63B3BB69-23CF-44E3-9099-C40C66FF867C}">
                  <a14:compatExt spid="_x0000_s45130"/>
                </a:ext>
                <a:ext uri="{FF2B5EF4-FFF2-40B4-BE49-F238E27FC236}">
                  <a16:creationId xmlns:a16="http://schemas.microsoft.com/office/drawing/2014/main" id="{00000000-0008-0000-0900-00004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21167</xdr:rowOff>
        </xdr:from>
        <xdr:to>
          <xdr:col>9</xdr:col>
          <xdr:colOff>0</xdr:colOff>
          <xdr:row>52</xdr:row>
          <xdr:rowOff>275167</xdr:rowOff>
        </xdr:to>
        <xdr:sp macro="" textlink="">
          <xdr:nvSpPr>
            <xdr:cNvPr id="45131" name="Drop Down 75" hidden="1">
              <a:extLst>
                <a:ext uri="{63B3BB69-23CF-44E3-9099-C40C66FF867C}">
                  <a14:compatExt spid="_x0000_s45131"/>
                </a:ext>
                <a:ext uri="{FF2B5EF4-FFF2-40B4-BE49-F238E27FC236}">
                  <a16:creationId xmlns:a16="http://schemas.microsoft.com/office/drawing/2014/main" id="{00000000-0008-0000-0900-00004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21167</xdr:rowOff>
        </xdr:from>
        <xdr:to>
          <xdr:col>9</xdr:col>
          <xdr:colOff>0</xdr:colOff>
          <xdr:row>54</xdr:row>
          <xdr:rowOff>275167</xdr:rowOff>
        </xdr:to>
        <xdr:sp macro="" textlink="">
          <xdr:nvSpPr>
            <xdr:cNvPr id="45132" name="Drop Down 76" hidden="1">
              <a:extLst>
                <a:ext uri="{63B3BB69-23CF-44E3-9099-C40C66FF867C}">
                  <a14:compatExt spid="_x0000_s45132"/>
                </a:ext>
                <a:ext uri="{FF2B5EF4-FFF2-40B4-BE49-F238E27FC236}">
                  <a16:creationId xmlns:a16="http://schemas.microsoft.com/office/drawing/2014/main" id="{00000000-0008-0000-0900-00004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21167</xdr:rowOff>
        </xdr:from>
        <xdr:to>
          <xdr:col>9</xdr:col>
          <xdr:colOff>0</xdr:colOff>
          <xdr:row>57</xdr:row>
          <xdr:rowOff>275167</xdr:rowOff>
        </xdr:to>
        <xdr:sp macro="" textlink="">
          <xdr:nvSpPr>
            <xdr:cNvPr id="45133" name="Drop Down 77" hidden="1">
              <a:extLst>
                <a:ext uri="{63B3BB69-23CF-44E3-9099-C40C66FF867C}">
                  <a14:compatExt spid="_x0000_s45133"/>
                </a:ext>
                <a:ext uri="{FF2B5EF4-FFF2-40B4-BE49-F238E27FC236}">
                  <a16:creationId xmlns:a16="http://schemas.microsoft.com/office/drawing/2014/main" id="{00000000-0008-0000-0900-00004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21167</xdr:rowOff>
        </xdr:from>
        <xdr:to>
          <xdr:col>9</xdr:col>
          <xdr:colOff>0</xdr:colOff>
          <xdr:row>59</xdr:row>
          <xdr:rowOff>275167</xdr:rowOff>
        </xdr:to>
        <xdr:sp macro="" textlink="">
          <xdr:nvSpPr>
            <xdr:cNvPr id="45134" name="Drop Down 78" hidden="1">
              <a:extLst>
                <a:ext uri="{63B3BB69-23CF-44E3-9099-C40C66FF867C}">
                  <a14:compatExt spid="_x0000_s45134"/>
                </a:ext>
                <a:ext uri="{FF2B5EF4-FFF2-40B4-BE49-F238E27FC236}">
                  <a16:creationId xmlns:a16="http://schemas.microsoft.com/office/drawing/2014/main" id="{00000000-0008-0000-0900-00004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21167</xdr:rowOff>
        </xdr:from>
        <xdr:to>
          <xdr:col>9</xdr:col>
          <xdr:colOff>0</xdr:colOff>
          <xdr:row>61</xdr:row>
          <xdr:rowOff>275167</xdr:rowOff>
        </xdr:to>
        <xdr:sp macro="" textlink="">
          <xdr:nvSpPr>
            <xdr:cNvPr id="45135" name="Drop Down 79" hidden="1">
              <a:extLst>
                <a:ext uri="{63B3BB69-23CF-44E3-9099-C40C66FF867C}">
                  <a14:compatExt spid="_x0000_s45135"/>
                </a:ext>
                <a:ext uri="{FF2B5EF4-FFF2-40B4-BE49-F238E27FC236}">
                  <a16:creationId xmlns:a16="http://schemas.microsoft.com/office/drawing/2014/main" id="{00000000-0008-0000-0900-00004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21167</xdr:rowOff>
        </xdr:from>
        <xdr:to>
          <xdr:col>9</xdr:col>
          <xdr:colOff>0</xdr:colOff>
          <xdr:row>63</xdr:row>
          <xdr:rowOff>275167</xdr:rowOff>
        </xdr:to>
        <xdr:sp macro="" textlink="">
          <xdr:nvSpPr>
            <xdr:cNvPr id="45136" name="Drop Down 80" hidden="1">
              <a:extLst>
                <a:ext uri="{63B3BB69-23CF-44E3-9099-C40C66FF867C}">
                  <a14:compatExt spid="_x0000_s45136"/>
                </a:ext>
                <a:ext uri="{FF2B5EF4-FFF2-40B4-BE49-F238E27FC236}">
                  <a16:creationId xmlns:a16="http://schemas.microsoft.com/office/drawing/2014/main" id="{00000000-0008-0000-0900-00005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21167</xdr:rowOff>
        </xdr:from>
        <xdr:to>
          <xdr:col>9</xdr:col>
          <xdr:colOff>0</xdr:colOff>
          <xdr:row>65</xdr:row>
          <xdr:rowOff>275167</xdr:rowOff>
        </xdr:to>
        <xdr:sp macro="" textlink="">
          <xdr:nvSpPr>
            <xdr:cNvPr id="45137" name="Drop Down 81" hidden="1">
              <a:extLst>
                <a:ext uri="{63B3BB69-23CF-44E3-9099-C40C66FF867C}">
                  <a14:compatExt spid="_x0000_s45137"/>
                </a:ext>
                <a:ext uri="{FF2B5EF4-FFF2-40B4-BE49-F238E27FC236}">
                  <a16:creationId xmlns:a16="http://schemas.microsoft.com/office/drawing/2014/main" id="{00000000-0008-0000-0900-00005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21167</xdr:rowOff>
        </xdr:from>
        <xdr:to>
          <xdr:col>3</xdr:col>
          <xdr:colOff>0</xdr:colOff>
          <xdr:row>16</xdr:row>
          <xdr:rowOff>0</xdr:rowOff>
        </xdr:to>
        <xdr:sp macro="" textlink="">
          <xdr:nvSpPr>
            <xdr:cNvPr id="45145" name="Drop Down 89" hidden="1">
              <a:extLst>
                <a:ext uri="{63B3BB69-23CF-44E3-9099-C40C66FF867C}">
                  <a14:compatExt spid="_x0000_s45145"/>
                </a:ext>
                <a:ext uri="{FF2B5EF4-FFF2-40B4-BE49-F238E27FC236}">
                  <a16:creationId xmlns:a16="http://schemas.microsoft.com/office/drawing/2014/main" id="{00000000-0008-0000-0900-00005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21167</xdr:rowOff>
        </xdr:from>
        <xdr:to>
          <xdr:col>5</xdr:col>
          <xdr:colOff>0</xdr:colOff>
          <xdr:row>15</xdr:row>
          <xdr:rowOff>266700</xdr:rowOff>
        </xdr:to>
        <xdr:sp macro="" textlink="">
          <xdr:nvSpPr>
            <xdr:cNvPr id="45147" name="Drop Down 91" hidden="1">
              <a:extLst>
                <a:ext uri="{63B3BB69-23CF-44E3-9099-C40C66FF867C}">
                  <a14:compatExt spid="_x0000_s45147"/>
                </a:ext>
                <a:ext uri="{FF2B5EF4-FFF2-40B4-BE49-F238E27FC236}">
                  <a16:creationId xmlns:a16="http://schemas.microsoft.com/office/drawing/2014/main" id="{00000000-0008-0000-0900-00005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21167</xdr:rowOff>
        </xdr:from>
        <xdr:to>
          <xdr:col>9</xdr:col>
          <xdr:colOff>0</xdr:colOff>
          <xdr:row>16</xdr:row>
          <xdr:rowOff>0</xdr:rowOff>
        </xdr:to>
        <xdr:sp macro="" textlink="">
          <xdr:nvSpPr>
            <xdr:cNvPr id="45148" name="Drop Down 92" hidden="1">
              <a:extLst>
                <a:ext uri="{63B3BB69-23CF-44E3-9099-C40C66FF867C}">
                  <a14:compatExt spid="_x0000_s45148"/>
                </a:ext>
                <a:ext uri="{FF2B5EF4-FFF2-40B4-BE49-F238E27FC236}">
                  <a16:creationId xmlns:a16="http://schemas.microsoft.com/office/drawing/2014/main" id="{00000000-0008-0000-0900-00005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21167</xdr:rowOff>
        </xdr:from>
        <xdr:to>
          <xdr:col>3</xdr:col>
          <xdr:colOff>8467</xdr:colOff>
          <xdr:row>40</xdr:row>
          <xdr:rowOff>275167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21167</xdr:rowOff>
        </xdr:from>
        <xdr:to>
          <xdr:col>3</xdr:col>
          <xdr:colOff>8467</xdr:colOff>
          <xdr:row>42</xdr:row>
          <xdr:rowOff>275167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21167</xdr:rowOff>
        </xdr:from>
        <xdr:to>
          <xdr:col>3</xdr:col>
          <xdr:colOff>8467</xdr:colOff>
          <xdr:row>44</xdr:row>
          <xdr:rowOff>275167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46</xdr:row>
          <xdr:rowOff>21167</xdr:rowOff>
        </xdr:from>
        <xdr:to>
          <xdr:col>3</xdr:col>
          <xdr:colOff>0</xdr:colOff>
          <xdr:row>46</xdr:row>
          <xdr:rowOff>275167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48</xdr:row>
          <xdr:rowOff>21167</xdr:rowOff>
        </xdr:from>
        <xdr:to>
          <xdr:col>3</xdr:col>
          <xdr:colOff>0</xdr:colOff>
          <xdr:row>49</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50</xdr:row>
          <xdr:rowOff>21167</xdr:rowOff>
        </xdr:from>
        <xdr:to>
          <xdr:col>3</xdr:col>
          <xdr:colOff>0</xdr:colOff>
          <xdr:row>51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61</xdr:row>
          <xdr:rowOff>21167</xdr:rowOff>
        </xdr:from>
        <xdr:to>
          <xdr:col>3</xdr:col>
          <xdr:colOff>0</xdr:colOff>
          <xdr:row>62</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21167</xdr:colOff>
          <xdr:row>13</xdr:row>
          <xdr:rowOff>21167</xdr:rowOff>
        </xdr:from>
        <xdr:to>
          <xdr:col>7</xdr:col>
          <xdr:colOff>897467</xdr:colOff>
          <xdr:row>13</xdr:row>
          <xdr:rowOff>304800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A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67</xdr:row>
          <xdr:rowOff>21167</xdr:rowOff>
        </xdr:from>
        <xdr:to>
          <xdr:col>3</xdr:col>
          <xdr:colOff>0</xdr:colOff>
          <xdr:row>67</xdr:row>
          <xdr:rowOff>287867</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A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8467</xdr:rowOff>
        </xdr:from>
        <xdr:to>
          <xdr:col>7</xdr:col>
          <xdr:colOff>935567</xdr:colOff>
          <xdr:row>74</xdr:row>
          <xdr:rowOff>211667</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A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xdr:row>
          <xdr:rowOff>38100</xdr:rowOff>
        </xdr:from>
        <xdr:to>
          <xdr:col>2</xdr:col>
          <xdr:colOff>0</xdr:colOff>
          <xdr:row>18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A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xdr:row>
          <xdr:rowOff>38100</xdr:rowOff>
        </xdr:from>
        <xdr:to>
          <xdr:col>2</xdr:col>
          <xdr:colOff>0</xdr:colOff>
          <xdr:row>20</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A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xdr:row>
          <xdr:rowOff>38100</xdr:rowOff>
        </xdr:from>
        <xdr:to>
          <xdr:col>2</xdr:col>
          <xdr:colOff>0</xdr:colOff>
          <xdr:row>22</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A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27</xdr:row>
          <xdr:rowOff>38100</xdr:rowOff>
        </xdr:from>
        <xdr:to>
          <xdr:col>2</xdr:col>
          <xdr:colOff>0</xdr:colOff>
          <xdr:row>28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A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29</xdr:row>
          <xdr:rowOff>38100</xdr:rowOff>
        </xdr:from>
        <xdr:to>
          <xdr:col>2</xdr:col>
          <xdr:colOff>0</xdr:colOff>
          <xdr:row>30</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A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38100</xdr:rowOff>
        </xdr:from>
        <xdr:to>
          <xdr:col>2</xdr:col>
          <xdr:colOff>0</xdr:colOff>
          <xdr:row>32</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A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21167</xdr:rowOff>
        </xdr:from>
        <xdr:to>
          <xdr:col>2</xdr:col>
          <xdr:colOff>935567</xdr:colOff>
          <xdr:row>17</xdr:row>
          <xdr:rowOff>275167</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A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19</xdr:row>
          <xdr:rowOff>21167</xdr:rowOff>
        </xdr:from>
        <xdr:to>
          <xdr:col>3</xdr:col>
          <xdr:colOff>0</xdr:colOff>
          <xdr:row>20</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A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21</xdr:row>
          <xdr:rowOff>21167</xdr:rowOff>
        </xdr:from>
        <xdr:to>
          <xdr:col>3</xdr:col>
          <xdr:colOff>0</xdr:colOff>
          <xdr:row>21</xdr:row>
          <xdr:rowOff>275167</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A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27</xdr:row>
          <xdr:rowOff>21167</xdr:rowOff>
        </xdr:from>
        <xdr:to>
          <xdr:col>3</xdr:col>
          <xdr:colOff>0</xdr:colOff>
          <xdr:row>28</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A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29</xdr:row>
          <xdr:rowOff>21167</xdr:rowOff>
        </xdr:from>
        <xdr:to>
          <xdr:col>3</xdr:col>
          <xdr:colOff>0</xdr:colOff>
          <xdr:row>30</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A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21167</xdr:rowOff>
        </xdr:from>
        <xdr:to>
          <xdr:col>3</xdr:col>
          <xdr:colOff>8467</xdr:colOff>
          <xdr:row>31</xdr:row>
          <xdr:rowOff>275167</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A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21167</xdr:rowOff>
        </xdr:from>
        <xdr:to>
          <xdr:col>4</xdr:col>
          <xdr:colOff>935567</xdr:colOff>
          <xdr:row>17</xdr:row>
          <xdr:rowOff>266700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A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21167</xdr:rowOff>
        </xdr:from>
        <xdr:to>
          <xdr:col>3</xdr:col>
          <xdr:colOff>0</xdr:colOff>
          <xdr:row>38</xdr:row>
          <xdr:rowOff>275167</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A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21167</xdr:rowOff>
        </xdr:from>
        <xdr:to>
          <xdr:col>2</xdr:col>
          <xdr:colOff>935567</xdr:colOff>
          <xdr:row>37</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A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23</xdr:row>
          <xdr:rowOff>21167</xdr:rowOff>
        </xdr:from>
        <xdr:to>
          <xdr:col>3</xdr:col>
          <xdr:colOff>0</xdr:colOff>
          <xdr:row>23</xdr:row>
          <xdr:rowOff>275167</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A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25</xdr:row>
          <xdr:rowOff>21167</xdr:rowOff>
        </xdr:from>
        <xdr:to>
          <xdr:col>3</xdr:col>
          <xdr:colOff>0</xdr:colOff>
          <xdr:row>25</xdr:row>
          <xdr:rowOff>275167</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A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21167</xdr:rowOff>
        </xdr:from>
        <xdr:to>
          <xdr:col>3</xdr:col>
          <xdr:colOff>8467</xdr:colOff>
          <xdr:row>33</xdr:row>
          <xdr:rowOff>275167</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A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52</xdr:row>
          <xdr:rowOff>21167</xdr:rowOff>
        </xdr:from>
        <xdr:to>
          <xdr:col>3</xdr:col>
          <xdr:colOff>0</xdr:colOff>
          <xdr:row>53</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A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54</xdr:row>
          <xdr:rowOff>21167</xdr:rowOff>
        </xdr:from>
        <xdr:to>
          <xdr:col>3</xdr:col>
          <xdr:colOff>0</xdr:colOff>
          <xdr:row>55</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A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57</xdr:row>
          <xdr:rowOff>21167</xdr:rowOff>
        </xdr:from>
        <xdr:to>
          <xdr:col>3</xdr:col>
          <xdr:colOff>0</xdr:colOff>
          <xdr:row>58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A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59</xdr:row>
          <xdr:rowOff>21167</xdr:rowOff>
        </xdr:from>
        <xdr:to>
          <xdr:col>3</xdr:col>
          <xdr:colOff>0</xdr:colOff>
          <xdr:row>60</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A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21167</xdr:rowOff>
        </xdr:from>
        <xdr:to>
          <xdr:col>3</xdr:col>
          <xdr:colOff>0</xdr:colOff>
          <xdr:row>64</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A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21167</xdr:rowOff>
        </xdr:from>
        <xdr:to>
          <xdr:col>3</xdr:col>
          <xdr:colOff>0</xdr:colOff>
          <xdr:row>66</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A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21167</xdr:rowOff>
        </xdr:from>
        <xdr:to>
          <xdr:col>4</xdr:col>
          <xdr:colOff>935567</xdr:colOff>
          <xdr:row>19</xdr:row>
          <xdr:rowOff>266700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A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21167</xdr:rowOff>
        </xdr:from>
        <xdr:to>
          <xdr:col>4</xdr:col>
          <xdr:colOff>935567</xdr:colOff>
          <xdr:row>21</xdr:row>
          <xdr:rowOff>266700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A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21167</xdr:rowOff>
        </xdr:from>
        <xdr:to>
          <xdr:col>4</xdr:col>
          <xdr:colOff>935567</xdr:colOff>
          <xdr:row>23</xdr:row>
          <xdr:rowOff>266700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A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21167</xdr:rowOff>
        </xdr:from>
        <xdr:to>
          <xdr:col>4</xdr:col>
          <xdr:colOff>935567</xdr:colOff>
          <xdr:row>25</xdr:row>
          <xdr:rowOff>266700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A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21167</xdr:rowOff>
        </xdr:from>
        <xdr:to>
          <xdr:col>4</xdr:col>
          <xdr:colOff>935567</xdr:colOff>
          <xdr:row>27</xdr:row>
          <xdr:rowOff>266700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A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21167</xdr:rowOff>
        </xdr:from>
        <xdr:to>
          <xdr:col>4</xdr:col>
          <xdr:colOff>935567</xdr:colOff>
          <xdr:row>29</xdr:row>
          <xdr:rowOff>266700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A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21167</xdr:rowOff>
        </xdr:from>
        <xdr:to>
          <xdr:col>4</xdr:col>
          <xdr:colOff>935567</xdr:colOff>
          <xdr:row>31</xdr:row>
          <xdr:rowOff>266700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A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21167</xdr:rowOff>
        </xdr:from>
        <xdr:to>
          <xdr:col>4</xdr:col>
          <xdr:colOff>935567</xdr:colOff>
          <xdr:row>33</xdr:row>
          <xdr:rowOff>266700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A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21167</xdr:rowOff>
        </xdr:from>
        <xdr:to>
          <xdr:col>4</xdr:col>
          <xdr:colOff>935567</xdr:colOff>
          <xdr:row>36</xdr:row>
          <xdr:rowOff>266700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A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21167</xdr:rowOff>
        </xdr:from>
        <xdr:to>
          <xdr:col>4</xdr:col>
          <xdr:colOff>935567</xdr:colOff>
          <xdr:row>38</xdr:row>
          <xdr:rowOff>266700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A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21167</xdr:rowOff>
        </xdr:from>
        <xdr:to>
          <xdr:col>4</xdr:col>
          <xdr:colOff>935567</xdr:colOff>
          <xdr:row>40</xdr:row>
          <xdr:rowOff>266700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A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21167</xdr:rowOff>
        </xdr:from>
        <xdr:to>
          <xdr:col>4</xdr:col>
          <xdr:colOff>935567</xdr:colOff>
          <xdr:row>42</xdr:row>
          <xdr:rowOff>266700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A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21167</xdr:rowOff>
        </xdr:from>
        <xdr:to>
          <xdr:col>4</xdr:col>
          <xdr:colOff>935567</xdr:colOff>
          <xdr:row>44</xdr:row>
          <xdr:rowOff>266700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A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21167</xdr:rowOff>
        </xdr:from>
        <xdr:to>
          <xdr:col>4</xdr:col>
          <xdr:colOff>935567</xdr:colOff>
          <xdr:row>46</xdr:row>
          <xdr:rowOff>266700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A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21167</xdr:rowOff>
        </xdr:from>
        <xdr:to>
          <xdr:col>4</xdr:col>
          <xdr:colOff>935567</xdr:colOff>
          <xdr:row>48</xdr:row>
          <xdr:rowOff>266700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A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21167</xdr:rowOff>
        </xdr:from>
        <xdr:to>
          <xdr:col>4</xdr:col>
          <xdr:colOff>935567</xdr:colOff>
          <xdr:row>50</xdr:row>
          <xdr:rowOff>266700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A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21167</xdr:rowOff>
        </xdr:from>
        <xdr:to>
          <xdr:col>4</xdr:col>
          <xdr:colOff>935567</xdr:colOff>
          <xdr:row>52</xdr:row>
          <xdr:rowOff>266700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A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21167</xdr:rowOff>
        </xdr:from>
        <xdr:to>
          <xdr:col>4</xdr:col>
          <xdr:colOff>935567</xdr:colOff>
          <xdr:row>54</xdr:row>
          <xdr:rowOff>266700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A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21167</xdr:rowOff>
        </xdr:from>
        <xdr:to>
          <xdr:col>4</xdr:col>
          <xdr:colOff>935567</xdr:colOff>
          <xdr:row>57</xdr:row>
          <xdr:rowOff>266700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A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21167</xdr:rowOff>
        </xdr:from>
        <xdr:to>
          <xdr:col>4</xdr:col>
          <xdr:colOff>935567</xdr:colOff>
          <xdr:row>59</xdr:row>
          <xdr:rowOff>266700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A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21167</xdr:rowOff>
        </xdr:from>
        <xdr:to>
          <xdr:col>4</xdr:col>
          <xdr:colOff>935567</xdr:colOff>
          <xdr:row>61</xdr:row>
          <xdr:rowOff>266700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A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21167</xdr:rowOff>
        </xdr:from>
        <xdr:to>
          <xdr:col>4</xdr:col>
          <xdr:colOff>935567</xdr:colOff>
          <xdr:row>63</xdr:row>
          <xdr:rowOff>266700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A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21167</xdr:rowOff>
        </xdr:from>
        <xdr:to>
          <xdr:col>4</xdr:col>
          <xdr:colOff>935567</xdr:colOff>
          <xdr:row>65</xdr:row>
          <xdr:rowOff>266700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A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21167</xdr:rowOff>
        </xdr:from>
        <xdr:to>
          <xdr:col>2</xdr:col>
          <xdr:colOff>935567</xdr:colOff>
          <xdr:row>15</xdr:row>
          <xdr:rowOff>275167</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A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21167</xdr:rowOff>
        </xdr:from>
        <xdr:to>
          <xdr:col>4</xdr:col>
          <xdr:colOff>935567</xdr:colOff>
          <xdr:row>15</xdr:row>
          <xdr:rowOff>266700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A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6-ungesch&#252;tzt.xlsx" TargetMode="External"/><Relationship Id="rId1" Type="http://schemas.openxmlformats.org/officeDocument/2006/relationships/externalLinkPath" Target="/Daten/TABELLEN/LVU/Ergebnistabellen/2024/ungesch&#252;tzt/2024-06-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19-ungesch&#252;tzt.xlsx" TargetMode="External"/><Relationship Id="rId1" Type="http://schemas.openxmlformats.org/officeDocument/2006/relationships/externalLinkPath" Target="/Daten/TABELLEN/LVU/Ergebnistabellen/2024/ungesch&#252;tzt/2024-19-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Weinsäure"/>
      <sheetName val="Sulfat"/>
      <sheetName val="LoeslichTrocken"/>
      <sheetName val="Dichte"/>
      <sheetName val="pH-Wert"/>
      <sheetName val="Gesamtsäure"/>
      <sheetName val="Glucose"/>
      <sheetName val="Fructose"/>
      <sheetName val="Saccharose"/>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urzanleitung"/>
      <sheetName val="Kontakt"/>
      <sheetName val="Teilnehmerdaten"/>
      <sheetName val="Ergebnisse"/>
      <sheetName val="Mitteilungen"/>
      <sheetName val="Elemente"/>
      <sheetName val="J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7" Type="http://schemas.openxmlformats.org/officeDocument/2006/relationships/ctrlProp" Target="../ctrlProps/ctrlProp87.xml"/><Relationship Id="rId2" Type="http://schemas.openxmlformats.org/officeDocument/2006/relationships/printerSettings" Target="../printerSettings/printerSettings9.bin"/><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5" Type="http://schemas.openxmlformats.org/officeDocument/2006/relationships/ctrlProp" Target="../ctrlProps/ctrlProp85.xml"/><Relationship Id="rId61" Type="http://schemas.openxmlformats.org/officeDocument/2006/relationships/ctrlProp" Target="../ctrlProps/ctrlProp141.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omments" Target="../comments3.xml"/><Relationship Id="rId8" Type="http://schemas.openxmlformats.org/officeDocument/2006/relationships/ctrlProp" Target="../ctrlProps/ctrlProp88.xml"/><Relationship Id="rId51" Type="http://schemas.openxmlformats.org/officeDocument/2006/relationships/ctrlProp" Target="../ctrlProps/ctrlProp131.xml"/><Relationship Id="rId3" Type="http://schemas.openxmlformats.org/officeDocument/2006/relationships/drawing" Target="../drawings/drawing4.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1" Type="http://schemas.openxmlformats.org/officeDocument/2006/relationships/hyperlink" Target="mailto:ergebnisse@lvus.de" TargetMode="External"/><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4" Type="http://schemas.openxmlformats.org/officeDocument/2006/relationships/vmlDrawing" Target="../drawings/vmlDrawing3.v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omments" Target="../comments2.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8.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F7C05-439C-452D-BE06-BBBA0B03B52B}">
  <dimension ref="A1:C7"/>
  <sheetViews>
    <sheetView workbookViewId="0">
      <selection activeCell="C8" sqref="C8"/>
    </sheetView>
  </sheetViews>
  <sheetFormatPr baseColWidth="10" defaultColWidth="11.41015625" defaultRowHeight="14" x14ac:dyDescent="0.45"/>
  <cols>
    <col min="1" max="3" width="27.52734375" style="176" customWidth="1"/>
    <col min="4" max="16384" width="11.41015625" style="176"/>
  </cols>
  <sheetData>
    <row r="1" spans="1:3" s="181" customFormat="1" ht="15" x14ac:dyDescent="0.45">
      <c r="A1" s="180" t="s">
        <v>109</v>
      </c>
      <c r="B1" s="180"/>
      <c r="C1" s="180"/>
    </row>
    <row r="2" spans="1:3" s="181" customFormat="1" ht="79.7" customHeight="1" x14ac:dyDescent="0.45">
      <c r="A2" s="182" t="s">
        <v>323</v>
      </c>
      <c r="B2" s="183"/>
      <c r="C2" s="183"/>
    </row>
    <row r="3" spans="1:3" s="181" customFormat="1" ht="66.2" customHeight="1" x14ac:dyDescent="0.45">
      <c r="A3" s="182" t="s">
        <v>310</v>
      </c>
      <c r="B3" s="183"/>
      <c r="C3" s="183"/>
    </row>
    <row r="4" spans="1:3" s="181" customFormat="1" ht="45" customHeight="1" x14ac:dyDescent="0.45">
      <c r="A4" s="182" t="s">
        <v>110</v>
      </c>
      <c r="B4" s="183"/>
      <c r="C4" s="183"/>
    </row>
    <row r="5" spans="1:3" s="181" customFormat="1" ht="45" customHeight="1" x14ac:dyDescent="0.45">
      <c r="A5" s="182" t="s">
        <v>111</v>
      </c>
      <c r="B5" s="182"/>
      <c r="C5" s="182"/>
    </row>
    <row r="6" spans="1:3" s="181" customFormat="1" ht="69.95" customHeight="1" x14ac:dyDescent="0.45">
      <c r="A6" s="182" t="s">
        <v>112</v>
      </c>
      <c r="B6" s="183"/>
      <c r="C6" s="183"/>
    </row>
    <row r="7" spans="1:3" s="181" customFormat="1" ht="65.25" customHeight="1" x14ac:dyDescent="0.45">
      <c r="A7" s="182" t="s">
        <v>124</v>
      </c>
      <c r="B7" s="183"/>
      <c r="C7" s="183"/>
    </row>
  </sheetData>
  <sheetProtection algorithmName="SHA-512" hashValue="KjEOoP4dhxWJNZ0vgYJpiITlhodjKXC3r1A4ofCeIXur2HRcpkNaqi+wdEGKuzM9Gwl/n7KuAvxrHtu1wCQ8/A==" saltValue="Qkrrh6rCWoKl3OwZ24LmvQ=="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C00000"/>
  </sheetPr>
  <dimension ref="A1:J84"/>
  <sheetViews>
    <sheetView zoomScaleNormal="100" workbookViewId="0"/>
  </sheetViews>
  <sheetFormatPr baseColWidth="10" defaultColWidth="11.3515625" defaultRowHeight="15.35" x14ac:dyDescent="0.45"/>
  <cols>
    <col min="1" max="1" width="28.64453125" style="7" customWidth="1"/>
    <col min="2" max="8" width="13.64453125" style="7" customWidth="1"/>
    <col min="9" max="9" width="14.64453125" style="28" customWidth="1"/>
    <col min="10" max="10" width="5.64453125" style="7" customWidth="1"/>
    <col min="11" max="16384" width="11.3515625" style="7"/>
  </cols>
  <sheetData>
    <row r="1" spans="1:9" ht="21.95" customHeight="1" x14ac:dyDescent="0.65">
      <c r="A1" s="97" t="s">
        <v>28</v>
      </c>
      <c r="B1" s="98"/>
      <c r="C1" s="99"/>
      <c r="E1" s="5" t="s">
        <v>29</v>
      </c>
      <c r="F1" s="5"/>
      <c r="G1" s="108" t="str">
        <f>IF(OR(ErgebnisseMolekular!G1="?",ISBLANK(ErgebnisseMolekular!G1)),"Bitte bei ErgebnisseMolekular angeben",ErgebnisseMolekular!G1)</f>
        <v>Bitte bei ErgebnisseMolekular angeben</v>
      </c>
    </row>
    <row r="2" spans="1:9" ht="21.95" customHeight="1" x14ac:dyDescent="0.65">
      <c r="A2" s="97" t="s">
        <v>225</v>
      </c>
      <c r="B2" s="98"/>
      <c r="C2" s="99"/>
      <c r="E2" s="5" t="s">
        <v>30</v>
      </c>
      <c r="F2" s="5"/>
      <c r="G2" s="108" t="str">
        <f>IF(OR(ErgebnisseMolekular!G2="?",ISBLANK(ErgebnisseMolekular!G2)),"Bitte bei ErgebnisseMolekular angeben",ErgebnisseMolekular!G2)</f>
        <v>Bitte bei ErgebnisseMolekular angeben</v>
      </c>
    </row>
    <row r="3" spans="1:9" ht="12.45" customHeight="1" x14ac:dyDescent="0.65">
      <c r="A3" s="115" t="str">
        <f>ErgebnisseMolekular!A3</f>
        <v>Brühwurst/ Minced Sausage</v>
      </c>
      <c r="B3" s="116"/>
      <c r="E3" s="33" t="s">
        <v>27</v>
      </c>
      <c r="F3" s="32"/>
      <c r="G3" s="25">
        <f>ErgebnisseMolekular!G3</f>
        <v>1</v>
      </c>
      <c r="H3" s="56" t="str">
        <f>ErgebnisseMolekular!H3</f>
        <v>V.1</v>
      </c>
    </row>
    <row r="4" spans="1:9" ht="21.95" customHeight="1" x14ac:dyDescent="0.55000000000000004">
      <c r="A4" s="5" t="s">
        <v>2</v>
      </c>
      <c r="B4" s="7" t="s">
        <v>1</v>
      </c>
      <c r="E4" s="22"/>
      <c r="F4" s="22"/>
      <c r="G4" s="26"/>
      <c r="H4" s="21"/>
      <c r="I4" s="29"/>
    </row>
    <row r="5" spans="1:9" ht="21.95" customHeight="1" x14ac:dyDescent="0.55000000000000004">
      <c r="A5" s="8" t="s">
        <v>31</v>
      </c>
      <c r="E5" s="162">
        <f>ErgebnisseMolekular!E5</f>
        <v>45480</v>
      </c>
      <c r="F5" s="162"/>
      <c r="G5" s="26"/>
      <c r="H5" s="6"/>
      <c r="I5" s="29"/>
    </row>
    <row r="6" spans="1:9" ht="10.199999999999999" customHeight="1" x14ac:dyDescent="0.45">
      <c r="B6" s="59">
        <f>MAX(Ergebnis!A3:A9)</f>
        <v>7</v>
      </c>
      <c r="E6" s="59">
        <f>MAX(Bezug!A3:A27)-1</f>
        <v>22</v>
      </c>
      <c r="H6" s="59" t="e">
        <f>MAX(#REF!)-1</f>
        <v>#REF!</v>
      </c>
    </row>
    <row r="7" spans="1:9" s="10" customFormat="1" ht="64.95" customHeight="1" x14ac:dyDescent="0.45">
      <c r="A7" s="163" t="s">
        <v>98</v>
      </c>
      <c r="B7" s="153"/>
      <c r="C7" s="153"/>
      <c r="D7" s="153"/>
      <c r="E7" s="153"/>
      <c r="F7" s="153"/>
      <c r="G7" s="153"/>
      <c r="H7" s="153"/>
      <c r="I7" s="153"/>
    </row>
    <row r="8" spans="1:9" s="10" customFormat="1" ht="60" customHeight="1" x14ac:dyDescent="0.45">
      <c r="A8" s="153" t="s">
        <v>162</v>
      </c>
      <c r="B8" s="153"/>
      <c r="C8" s="153"/>
      <c r="D8" s="153"/>
      <c r="E8" s="153"/>
      <c r="F8" s="153"/>
      <c r="G8" s="153"/>
      <c r="H8" s="153"/>
      <c r="I8" s="153"/>
    </row>
    <row r="9" spans="1:9" s="10" customFormat="1" ht="64.95" customHeight="1" x14ac:dyDescent="0.45">
      <c r="A9" s="153" t="s">
        <v>280</v>
      </c>
      <c r="B9" s="153"/>
      <c r="C9" s="153"/>
      <c r="D9" s="153"/>
      <c r="E9" s="153"/>
      <c r="F9" s="153"/>
      <c r="G9" s="153"/>
      <c r="H9" s="153"/>
      <c r="I9" s="153"/>
    </row>
    <row r="10" spans="1:9" s="10" customFormat="1" ht="84.95" customHeight="1" x14ac:dyDescent="0.45">
      <c r="A10" s="153" t="s">
        <v>131</v>
      </c>
      <c r="B10" s="153"/>
      <c r="C10" s="153"/>
      <c r="D10" s="153"/>
      <c r="E10" s="153"/>
      <c r="F10" s="153"/>
      <c r="G10" s="153"/>
      <c r="H10" s="153"/>
      <c r="I10" s="153"/>
    </row>
    <row r="11" spans="1:9" s="10" customFormat="1" ht="34.950000000000003" customHeight="1" x14ac:dyDescent="0.45">
      <c r="A11" s="153" t="s">
        <v>99</v>
      </c>
      <c r="B11" s="153"/>
      <c r="C11" s="153"/>
      <c r="D11" s="153"/>
      <c r="E11" s="153"/>
      <c r="F11" s="153"/>
      <c r="G11" s="153"/>
      <c r="H11" s="153"/>
      <c r="I11" s="153"/>
    </row>
    <row r="12" spans="1:9" s="10" customFormat="1" ht="34.950000000000003" customHeight="1" x14ac:dyDescent="0.45">
      <c r="A12" s="153" t="s">
        <v>26</v>
      </c>
      <c r="B12" s="153"/>
      <c r="C12" s="153"/>
      <c r="D12" s="153"/>
      <c r="E12" s="153"/>
      <c r="F12" s="153"/>
      <c r="G12" s="153"/>
      <c r="H12" s="153"/>
      <c r="I12" s="153"/>
    </row>
    <row r="13" spans="1:9" s="10" customFormat="1" ht="34.950000000000003" customHeight="1" x14ac:dyDescent="0.45">
      <c r="A13" s="164" t="str">
        <f>IF(OR(OR(G1="?",ISBLANK(G1)),OR(G2="?",ISBLANK(G2))),"Die Tabelle ist so nicht versandfertig. Es fehlen noch Eingaben bei Kunden-Nr. und/oder Postleitzahl.","Wichtig: Sind Ihre Eingaben bei Kunden-Nr. und Postleitzahl korrekt?")</f>
        <v>Wichtig: Sind Ihre Eingaben bei Kunden-Nr. und Postleitzahl korrekt?</v>
      </c>
      <c r="B13" s="164"/>
      <c r="C13" s="164"/>
      <c r="D13" s="164"/>
      <c r="E13" s="164"/>
      <c r="F13" s="164"/>
      <c r="G13" s="164"/>
      <c r="H13" s="164"/>
      <c r="I13" s="164"/>
    </row>
    <row r="14" spans="1:9" s="10" customFormat="1" ht="25.2" customHeight="1" x14ac:dyDescent="0.45">
      <c r="A14" s="9" t="s">
        <v>24</v>
      </c>
      <c r="B14" s="27"/>
      <c r="C14" s="27"/>
      <c r="D14" s="27"/>
      <c r="E14" s="27"/>
      <c r="F14" s="27"/>
      <c r="G14" s="27"/>
      <c r="H14" s="35"/>
      <c r="I14" s="36"/>
    </row>
    <row r="15" spans="1:9" ht="36" customHeight="1" x14ac:dyDescent="0.45">
      <c r="A15" s="105" t="s">
        <v>138</v>
      </c>
      <c r="B15" s="167" t="s">
        <v>243</v>
      </c>
      <c r="C15" s="167"/>
      <c r="D15" s="95" t="s">
        <v>32</v>
      </c>
      <c r="E15" s="96" t="s">
        <v>33</v>
      </c>
      <c r="F15" s="95" t="s">
        <v>75</v>
      </c>
      <c r="G15" s="95" t="s">
        <v>152</v>
      </c>
      <c r="H15" s="167" t="s">
        <v>224</v>
      </c>
      <c r="I15" s="168"/>
    </row>
    <row r="16" spans="1:9" ht="22.95" customHeight="1" x14ac:dyDescent="0.5">
      <c r="A16" s="34" t="s">
        <v>244</v>
      </c>
      <c r="B16" s="169">
        <v>7</v>
      </c>
      <c r="C16" s="169"/>
      <c r="D16" s="66"/>
      <c r="E16" s="54">
        <v>23</v>
      </c>
      <c r="F16" s="55"/>
      <c r="G16" s="66"/>
      <c r="H16" s="166"/>
      <c r="I16" s="166"/>
    </row>
    <row r="17" spans="1:9" s="19" customFormat="1" ht="22.95" customHeight="1" x14ac:dyDescent="0.5">
      <c r="A17" s="60" t="s">
        <v>163</v>
      </c>
      <c r="B17" s="149"/>
      <c r="C17" s="149"/>
      <c r="D17" s="38"/>
      <c r="E17" s="48"/>
      <c r="F17" s="38"/>
      <c r="G17" s="38"/>
      <c r="H17" s="165"/>
      <c r="I17" s="165"/>
    </row>
    <row r="18" spans="1:9" s="19" customFormat="1" ht="22.95" customHeight="1" x14ac:dyDescent="0.5">
      <c r="A18" s="34" t="s">
        <v>132</v>
      </c>
      <c r="B18" s="147">
        <v>7</v>
      </c>
      <c r="C18" s="147"/>
      <c r="D18" s="66"/>
      <c r="E18" s="54">
        <v>23</v>
      </c>
      <c r="F18" s="55"/>
      <c r="G18" s="66"/>
      <c r="H18" s="166"/>
      <c r="I18" s="166"/>
    </row>
    <row r="19" spans="1:9" s="19" customFormat="1" ht="22.95" customHeight="1" x14ac:dyDescent="0.5">
      <c r="A19" s="60" t="s">
        <v>163</v>
      </c>
      <c r="B19" s="149"/>
      <c r="C19" s="149"/>
      <c r="D19" s="38"/>
      <c r="E19" s="48"/>
      <c r="F19" s="38"/>
      <c r="G19" s="38"/>
      <c r="H19" s="165"/>
      <c r="I19" s="165"/>
    </row>
    <row r="20" spans="1:9" s="19" customFormat="1" ht="22.95" customHeight="1" x14ac:dyDescent="0.5">
      <c r="A20" s="34" t="s">
        <v>133</v>
      </c>
      <c r="B20" s="147">
        <v>7</v>
      </c>
      <c r="C20" s="147"/>
      <c r="D20" s="66"/>
      <c r="E20" s="93">
        <v>23</v>
      </c>
      <c r="F20" s="55"/>
      <c r="G20" s="66"/>
      <c r="H20" s="166"/>
      <c r="I20" s="166"/>
    </row>
    <row r="21" spans="1:9" s="19" customFormat="1" ht="22.95" customHeight="1" x14ac:dyDescent="0.5">
      <c r="A21" s="60" t="s">
        <v>163</v>
      </c>
      <c r="B21" s="149"/>
      <c r="C21" s="149"/>
      <c r="D21" s="38"/>
      <c r="E21" s="48"/>
      <c r="F21" s="38"/>
      <c r="G21" s="38"/>
      <c r="H21" s="165"/>
      <c r="I21" s="165"/>
    </row>
    <row r="22" spans="1:9" s="19" customFormat="1" ht="22.95" customHeight="1" x14ac:dyDescent="0.5">
      <c r="A22" s="34" t="s">
        <v>134</v>
      </c>
      <c r="B22" s="147">
        <v>7</v>
      </c>
      <c r="C22" s="147"/>
      <c r="D22" s="66"/>
      <c r="E22" s="93">
        <v>23</v>
      </c>
      <c r="F22" s="55"/>
      <c r="G22" s="66"/>
      <c r="H22" s="166"/>
      <c r="I22" s="166"/>
    </row>
    <row r="23" spans="1:9" s="19" customFormat="1" ht="22.95" customHeight="1" x14ac:dyDescent="0.5">
      <c r="A23" s="60" t="s">
        <v>163</v>
      </c>
      <c r="B23" s="149"/>
      <c r="C23" s="149"/>
      <c r="D23" s="38"/>
      <c r="E23" s="48"/>
      <c r="F23" s="38"/>
      <c r="G23" s="38"/>
      <c r="H23" s="165"/>
      <c r="I23" s="165"/>
    </row>
    <row r="24" spans="1:9" s="19" customFormat="1" ht="22.95" customHeight="1" x14ac:dyDescent="0.5">
      <c r="A24" s="34" t="s">
        <v>135</v>
      </c>
      <c r="B24" s="147">
        <v>7</v>
      </c>
      <c r="C24" s="147"/>
      <c r="D24" s="66"/>
      <c r="E24" s="93">
        <v>23</v>
      </c>
      <c r="F24" s="55"/>
      <c r="G24" s="66"/>
      <c r="H24" s="166"/>
      <c r="I24" s="166"/>
    </row>
    <row r="25" spans="1:9" s="19" customFormat="1" ht="22.95" customHeight="1" x14ac:dyDescent="0.5">
      <c r="A25" s="60" t="s">
        <v>163</v>
      </c>
      <c r="B25" s="149"/>
      <c r="C25" s="149"/>
      <c r="D25" s="38"/>
      <c r="E25" s="48"/>
      <c r="F25" s="38"/>
      <c r="G25" s="38"/>
      <c r="H25" s="165"/>
      <c r="I25" s="165"/>
    </row>
    <row r="26" spans="1:9" s="19" customFormat="1" ht="22.95" customHeight="1" x14ac:dyDescent="0.5">
      <c r="A26" s="34" t="s">
        <v>136</v>
      </c>
      <c r="B26" s="147">
        <v>7</v>
      </c>
      <c r="C26" s="147"/>
      <c r="D26" s="66"/>
      <c r="E26" s="93">
        <v>23</v>
      </c>
      <c r="F26" s="55"/>
      <c r="G26" s="66"/>
      <c r="H26" s="166"/>
      <c r="I26" s="166"/>
    </row>
    <row r="27" spans="1:9" s="19" customFormat="1" ht="22.95" customHeight="1" x14ac:dyDescent="0.5">
      <c r="A27" s="60" t="s">
        <v>163</v>
      </c>
      <c r="B27" s="149"/>
      <c r="C27" s="149"/>
      <c r="D27" s="38"/>
      <c r="E27" s="48"/>
      <c r="F27" s="38"/>
      <c r="G27" s="38"/>
      <c r="H27" s="165"/>
      <c r="I27" s="165"/>
    </row>
    <row r="28" spans="1:9" s="19" customFormat="1" ht="22.95" customHeight="1" x14ac:dyDescent="0.5">
      <c r="A28" s="34" t="s">
        <v>137</v>
      </c>
      <c r="B28" s="147">
        <v>7</v>
      </c>
      <c r="C28" s="147"/>
      <c r="D28" s="66"/>
      <c r="E28" s="93">
        <v>23</v>
      </c>
      <c r="F28" s="55"/>
      <c r="G28" s="66"/>
      <c r="H28" s="166"/>
      <c r="I28" s="166"/>
    </row>
    <row r="29" spans="1:9" s="19" customFormat="1" ht="22.95" customHeight="1" x14ac:dyDescent="0.5">
      <c r="A29" s="60" t="s">
        <v>163</v>
      </c>
      <c r="B29" s="149"/>
      <c r="C29" s="149"/>
      <c r="D29" s="38"/>
      <c r="E29" s="48"/>
      <c r="F29" s="38"/>
      <c r="G29" s="38"/>
      <c r="H29" s="165"/>
      <c r="I29" s="165"/>
    </row>
    <row r="30" spans="1:9" s="19" customFormat="1" ht="22.95" customHeight="1" x14ac:dyDescent="0.5">
      <c r="A30" s="34" t="s">
        <v>201</v>
      </c>
      <c r="B30" s="147">
        <v>7</v>
      </c>
      <c r="C30" s="147"/>
      <c r="D30" s="66"/>
      <c r="E30" s="93">
        <v>23</v>
      </c>
      <c r="F30" s="55"/>
      <c r="G30" s="66"/>
      <c r="H30" s="166"/>
      <c r="I30" s="166"/>
    </row>
    <row r="31" spans="1:9" s="19" customFormat="1" ht="22.95" customHeight="1" x14ac:dyDescent="0.5">
      <c r="A31" s="60" t="s">
        <v>163</v>
      </c>
      <c r="B31" s="149"/>
      <c r="C31" s="149"/>
      <c r="D31" s="38"/>
      <c r="E31" s="48"/>
      <c r="F31" s="38"/>
      <c r="G31" s="38"/>
      <c r="H31" s="165"/>
      <c r="I31" s="165"/>
    </row>
    <row r="32" spans="1:9" s="19" customFormat="1" ht="22.95" customHeight="1" x14ac:dyDescent="0.5">
      <c r="A32" s="34" t="s">
        <v>202</v>
      </c>
      <c r="B32" s="147">
        <v>7</v>
      </c>
      <c r="C32" s="147"/>
      <c r="D32" s="66"/>
      <c r="E32" s="93">
        <v>23</v>
      </c>
      <c r="F32" s="55"/>
      <c r="G32" s="66"/>
      <c r="H32" s="166"/>
      <c r="I32" s="166"/>
    </row>
    <row r="33" spans="1:10" s="19" customFormat="1" ht="22.95" customHeight="1" x14ac:dyDescent="0.5">
      <c r="A33" s="60" t="s">
        <v>163</v>
      </c>
      <c r="B33" s="149"/>
      <c r="C33" s="149"/>
      <c r="D33" s="38"/>
      <c r="E33" s="48"/>
      <c r="F33" s="38"/>
      <c r="G33" s="38"/>
      <c r="H33" s="165"/>
      <c r="I33" s="165"/>
    </row>
    <row r="34" spans="1:10" s="19" customFormat="1" ht="22.95" customHeight="1" x14ac:dyDescent="0.5">
      <c r="A34" s="34" t="s">
        <v>203</v>
      </c>
      <c r="B34" s="159">
        <v>7</v>
      </c>
      <c r="C34" s="159"/>
      <c r="D34" s="66"/>
      <c r="E34" s="93">
        <v>23</v>
      </c>
      <c r="F34" s="55"/>
      <c r="G34" s="66"/>
      <c r="H34" s="166"/>
      <c r="I34" s="166"/>
    </row>
    <row r="35" spans="1:10" s="19" customFormat="1" ht="22.95" customHeight="1" x14ac:dyDescent="0.5">
      <c r="A35" s="60" t="s">
        <v>163</v>
      </c>
      <c r="B35" s="161"/>
      <c r="C35" s="161"/>
      <c r="D35" s="38"/>
      <c r="E35" s="48"/>
      <c r="F35" s="38"/>
      <c r="G35" s="38"/>
      <c r="H35" s="165"/>
      <c r="I35" s="165"/>
    </row>
    <row r="36" spans="1:10" s="19" customFormat="1" ht="36" customHeight="1" x14ac:dyDescent="0.5">
      <c r="A36" s="105" t="s">
        <v>138</v>
      </c>
      <c r="B36" s="167" t="s">
        <v>243</v>
      </c>
      <c r="C36" s="167"/>
      <c r="D36" s="95" t="s">
        <v>32</v>
      </c>
      <c r="E36" s="96" t="s">
        <v>33</v>
      </c>
      <c r="F36" s="95" t="s">
        <v>75</v>
      </c>
      <c r="G36" s="95" t="s">
        <v>152</v>
      </c>
      <c r="H36" s="167" t="s">
        <v>224</v>
      </c>
      <c r="I36" s="168"/>
    </row>
    <row r="37" spans="1:10" s="19" customFormat="1" ht="22.95" customHeight="1" x14ac:dyDescent="0.5">
      <c r="A37" s="92" t="s">
        <v>204</v>
      </c>
      <c r="B37" s="158">
        <v>7</v>
      </c>
      <c r="C37" s="158"/>
      <c r="D37" s="66"/>
      <c r="E37" s="94">
        <v>23</v>
      </c>
      <c r="F37" s="55"/>
      <c r="G37" s="66"/>
      <c r="H37" s="166"/>
      <c r="I37" s="166"/>
    </row>
    <row r="38" spans="1:10" s="19" customFormat="1" ht="22.95" customHeight="1" x14ac:dyDescent="0.5">
      <c r="A38" s="60" t="s">
        <v>163</v>
      </c>
      <c r="B38" s="149"/>
      <c r="C38" s="149"/>
      <c r="D38" s="38"/>
      <c r="E38" s="48"/>
      <c r="F38" s="38"/>
      <c r="G38" s="38"/>
      <c r="H38" s="165"/>
      <c r="I38" s="165"/>
    </row>
    <row r="39" spans="1:10" s="19" customFormat="1" ht="22.95" customHeight="1" x14ac:dyDescent="0.5">
      <c r="A39" s="92" t="s">
        <v>215</v>
      </c>
      <c r="B39" s="158">
        <v>7</v>
      </c>
      <c r="C39" s="158"/>
      <c r="D39" s="66"/>
      <c r="E39" s="94">
        <v>23</v>
      </c>
      <c r="F39" s="55"/>
      <c r="G39" s="66"/>
      <c r="H39" s="166"/>
      <c r="I39" s="166"/>
    </row>
    <row r="40" spans="1:10" s="19" customFormat="1" ht="22.95" customHeight="1" x14ac:dyDescent="0.5">
      <c r="A40" s="60" t="s">
        <v>163</v>
      </c>
      <c r="B40" s="149"/>
      <c r="C40" s="149"/>
      <c r="D40" s="38"/>
      <c r="E40" s="48"/>
      <c r="F40" s="38"/>
      <c r="G40" s="38"/>
      <c r="H40" s="165"/>
      <c r="I40" s="165"/>
    </row>
    <row r="41" spans="1:10" s="19" customFormat="1" ht="22.95" customHeight="1" x14ac:dyDescent="0.5">
      <c r="A41" s="91" t="s">
        <v>211</v>
      </c>
      <c r="B41" s="147">
        <v>7</v>
      </c>
      <c r="C41" s="147"/>
      <c r="D41" s="66"/>
      <c r="E41" s="93">
        <v>23</v>
      </c>
      <c r="F41" s="55"/>
      <c r="G41" s="66"/>
      <c r="H41" s="166"/>
      <c r="I41" s="166"/>
      <c r="J41" s="20"/>
    </row>
    <row r="42" spans="1:10" s="19" customFormat="1" ht="22.95" customHeight="1" x14ac:dyDescent="0.5">
      <c r="A42" s="60" t="s">
        <v>163</v>
      </c>
      <c r="B42" s="149"/>
      <c r="C42" s="149"/>
      <c r="D42" s="38"/>
      <c r="E42" s="48"/>
      <c r="F42" s="38"/>
      <c r="G42" s="38"/>
      <c r="H42" s="165"/>
      <c r="I42" s="165"/>
      <c r="J42" s="20"/>
    </row>
    <row r="43" spans="1:10" s="19" customFormat="1" ht="22.95" customHeight="1" x14ac:dyDescent="0.5">
      <c r="A43" s="34" t="s">
        <v>206</v>
      </c>
      <c r="B43" s="39">
        <v>7</v>
      </c>
      <c r="C43" s="39"/>
      <c r="D43" s="66"/>
      <c r="E43" s="93">
        <v>23</v>
      </c>
      <c r="F43" s="55"/>
      <c r="G43" s="66"/>
      <c r="H43" s="166"/>
      <c r="I43" s="166"/>
      <c r="J43" s="20"/>
    </row>
    <row r="44" spans="1:10" s="19" customFormat="1" ht="22.95" customHeight="1" x14ac:dyDescent="0.5">
      <c r="A44" s="60" t="s">
        <v>205</v>
      </c>
      <c r="B44" s="149"/>
      <c r="C44" s="149"/>
      <c r="D44" s="38"/>
      <c r="E44" s="48"/>
      <c r="F44" s="38"/>
      <c r="G44" s="38"/>
      <c r="H44" s="165"/>
      <c r="I44" s="165"/>
      <c r="J44" s="20"/>
    </row>
    <row r="45" spans="1:10" s="19" customFormat="1" ht="22.95" customHeight="1" x14ac:dyDescent="0.5">
      <c r="A45" s="34" t="s">
        <v>207</v>
      </c>
      <c r="B45" s="39">
        <v>7</v>
      </c>
      <c r="C45" s="39"/>
      <c r="D45" s="66"/>
      <c r="E45" s="93">
        <v>23</v>
      </c>
      <c r="F45" s="55"/>
      <c r="G45" s="66"/>
      <c r="H45" s="166"/>
      <c r="I45" s="166"/>
      <c r="J45" s="20"/>
    </row>
    <row r="46" spans="1:10" s="19" customFormat="1" ht="22.95" customHeight="1" x14ac:dyDescent="0.5">
      <c r="A46" s="61" t="s">
        <v>163</v>
      </c>
      <c r="B46" s="149"/>
      <c r="C46" s="149"/>
      <c r="D46" s="38"/>
      <c r="E46" s="48"/>
      <c r="F46" s="38"/>
      <c r="G46" s="38"/>
      <c r="H46" s="165"/>
      <c r="I46" s="165"/>
      <c r="J46" s="20"/>
    </row>
    <row r="47" spans="1:10" s="19" customFormat="1" ht="22.95" customHeight="1" x14ac:dyDescent="0.5">
      <c r="A47" s="91" t="s">
        <v>210</v>
      </c>
      <c r="B47" s="39">
        <v>7</v>
      </c>
      <c r="C47" s="39"/>
      <c r="D47" s="66"/>
      <c r="E47" s="93">
        <v>23</v>
      </c>
      <c r="F47" s="55"/>
      <c r="G47" s="66"/>
      <c r="H47" s="166"/>
      <c r="I47" s="166"/>
      <c r="J47" s="20"/>
    </row>
    <row r="48" spans="1:10" s="19" customFormat="1" ht="22.95" customHeight="1" x14ac:dyDescent="0.5">
      <c r="A48" s="60" t="s">
        <v>167</v>
      </c>
      <c r="B48" s="149"/>
      <c r="C48" s="149"/>
      <c r="D48" s="38"/>
      <c r="E48" s="48"/>
      <c r="F48" s="38"/>
      <c r="G48" s="38"/>
      <c r="H48" s="165"/>
      <c r="I48" s="165"/>
      <c r="J48" s="20"/>
    </row>
    <row r="49" spans="1:10" s="19" customFormat="1" ht="22.95" customHeight="1" x14ac:dyDescent="0.5">
      <c r="A49" s="91" t="s">
        <v>209</v>
      </c>
      <c r="B49" s="39">
        <v>7</v>
      </c>
      <c r="C49" s="39"/>
      <c r="D49" s="66"/>
      <c r="E49" s="93">
        <v>23</v>
      </c>
      <c r="F49" s="55"/>
      <c r="G49" s="66"/>
      <c r="H49" s="166"/>
      <c r="I49" s="166"/>
      <c r="J49" s="20"/>
    </row>
    <row r="50" spans="1:10" s="19" customFormat="1" ht="22.95" customHeight="1" x14ac:dyDescent="0.5">
      <c r="A50" s="60" t="s">
        <v>167</v>
      </c>
      <c r="B50" s="149"/>
      <c r="C50" s="149"/>
      <c r="D50" s="38"/>
      <c r="E50" s="48"/>
      <c r="F50" s="38"/>
      <c r="G50" s="38"/>
      <c r="H50" s="165"/>
      <c r="I50" s="165"/>
      <c r="J50" s="20"/>
    </row>
    <row r="51" spans="1:10" s="19" customFormat="1" ht="22.95" customHeight="1" x14ac:dyDescent="0.5">
      <c r="A51" s="91" t="s">
        <v>212</v>
      </c>
      <c r="B51" s="39">
        <v>7</v>
      </c>
      <c r="C51" s="39"/>
      <c r="D51" s="66"/>
      <c r="E51" s="93">
        <v>23</v>
      </c>
      <c r="F51" s="55"/>
      <c r="G51" s="66"/>
      <c r="H51" s="166"/>
      <c r="I51" s="166"/>
      <c r="J51" s="20"/>
    </row>
    <row r="52" spans="1:10" s="19" customFormat="1" ht="22.95" customHeight="1" x14ac:dyDescent="0.5">
      <c r="A52" s="60" t="s">
        <v>167</v>
      </c>
      <c r="B52" s="149"/>
      <c r="C52" s="149"/>
      <c r="D52" s="38"/>
      <c r="E52" s="48"/>
      <c r="F52" s="38"/>
      <c r="G52" s="38"/>
      <c r="H52" s="165"/>
      <c r="I52" s="165"/>
      <c r="J52" s="20"/>
    </row>
    <row r="53" spans="1:10" s="19" customFormat="1" ht="22.95" customHeight="1" x14ac:dyDescent="0.5">
      <c r="A53" s="34" t="s">
        <v>78</v>
      </c>
      <c r="B53" s="155">
        <v>7</v>
      </c>
      <c r="C53" s="155"/>
      <c r="D53" s="66"/>
      <c r="E53" s="93">
        <v>23</v>
      </c>
      <c r="F53" s="55"/>
      <c r="G53" s="66"/>
      <c r="H53" s="166"/>
      <c r="I53" s="166"/>
      <c r="J53" s="20"/>
    </row>
    <row r="54" spans="1:10" s="19" customFormat="1" ht="22.95" customHeight="1" x14ac:dyDescent="0.5">
      <c r="A54" s="61" t="s">
        <v>163</v>
      </c>
      <c r="B54" s="149"/>
      <c r="C54" s="149"/>
      <c r="D54" s="38"/>
      <c r="E54" s="48"/>
      <c r="F54" s="38"/>
      <c r="G54" s="38"/>
      <c r="H54" s="48"/>
      <c r="I54" s="48"/>
      <c r="J54" s="20"/>
    </row>
    <row r="55" spans="1:10" s="19" customFormat="1" ht="22.95" customHeight="1" x14ac:dyDescent="0.5">
      <c r="A55" s="34" t="s">
        <v>35</v>
      </c>
      <c r="B55" s="155">
        <v>7</v>
      </c>
      <c r="C55" s="155"/>
      <c r="D55" s="66"/>
      <c r="E55" s="93">
        <v>23</v>
      </c>
      <c r="F55" s="55"/>
      <c r="G55" s="66"/>
      <c r="H55" s="166"/>
      <c r="I55" s="166"/>
      <c r="J55" s="20"/>
    </row>
    <row r="56" spans="1:10" s="19" customFormat="1" ht="22.95" customHeight="1" x14ac:dyDescent="0.5">
      <c r="A56" s="68" t="s">
        <v>197</v>
      </c>
      <c r="B56" s="149"/>
      <c r="C56" s="149"/>
      <c r="D56" s="38"/>
      <c r="E56" s="48"/>
      <c r="F56" s="38"/>
      <c r="G56" s="38"/>
      <c r="H56" s="48"/>
      <c r="I56" s="48"/>
      <c r="J56" s="20"/>
    </row>
    <row r="57" spans="1:10" s="19" customFormat="1" ht="36" customHeight="1" x14ac:dyDescent="0.5">
      <c r="A57" s="105" t="s">
        <v>138</v>
      </c>
      <c r="B57" s="167" t="s">
        <v>243</v>
      </c>
      <c r="C57" s="167"/>
      <c r="D57" s="95" t="s">
        <v>32</v>
      </c>
      <c r="E57" s="96" t="s">
        <v>33</v>
      </c>
      <c r="F57" s="95" t="s">
        <v>75</v>
      </c>
      <c r="G57" s="95" t="s">
        <v>152</v>
      </c>
      <c r="H57" s="167" t="s">
        <v>224</v>
      </c>
      <c r="I57" s="168"/>
      <c r="J57" s="20"/>
    </row>
    <row r="58" spans="1:10" s="19" customFormat="1" ht="22.95" customHeight="1" x14ac:dyDescent="0.5">
      <c r="A58" s="34" t="s">
        <v>76</v>
      </c>
      <c r="B58" s="155">
        <v>7</v>
      </c>
      <c r="C58" s="155"/>
      <c r="D58" s="66"/>
      <c r="E58" s="93">
        <v>23</v>
      </c>
      <c r="F58" s="55"/>
      <c r="G58" s="66"/>
      <c r="H58" s="166"/>
      <c r="I58" s="166"/>
      <c r="J58" s="20"/>
    </row>
    <row r="59" spans="1:10" s="19" customFormat="1" ht="22.95" customHeight="1" x14ac:dyDescent="0.5">
      <c r="A59" s="37" t="s">
        <v>166</v>
      </c>
      <c r="B59" s="149"/>
      <c r="C59" s="149"/>
      <c r="D59" s="38"/>
      <c r="E59" s="48"/>
      <c r="F59" s="38"/>
      <c r="G59" s="38"/>
      <c r="H59" s="48"/>
      <c r="I59" s="48"/>
      <c r="J59" s="20"/>
    </row>
    <row r="60" spans="1:10" s="19" customFormat="1" ht="22.95" customHeight="1" x14ac:dyDescent="0.5">
      <c r="A60" s="34" t="s">
        <v>246</v>
      </c>
      <c r="B60" s="155">
        <v>7</v>
      </c>
      <c r="C60" s="155"/>
      <c r="D60" s="66"/>
      <c r="E60" s="93">
        <v>23</v>
      </c>
      <c r="F60" s="55"/>
      <c r="G60" s="66"/>
      <c r="H60" s="166"/>
      <c r="I60" s="166"/>
      <c r="J60" s="20"/>
    </row>
    <row r="61" spans="1:10" s="19" customFormat="1" ht="22.95" customHeight="1" x14ac:dyDescent="0.5">
      <c r="A61" s="60" t="s">
        <v>165</v>
      </c>
      <c r="B61" s="149"/>
      <c r="C61" s="149"/>
      <c r="D61" s="38"/>
      <c r="E61" s="48"/>
      <c r="F61" s="38"/>
      <c r="G61" s="38"/>
      <c r="H61" s="48"/>
      <c r="I61" s="48"/>
      <c r="J61" s="20"/>
    </row>
    <row r="62" spans="1:10" s="19" customFormat="1" ht="22.95" customHeight="1" x14ac:dyDescent="0.5">
      <c r="A62" s="34" t="s">
        <v>77</v>
      </c>
      <c r="B62" s="39">
        <v>7</v>
      </c>
      <c r="C62" s="39"/>
      <c r="D62" s="66"/>
      <c r="E62" s="93">
        <v>23</v>
      </c>
      <c r="F62" s="55"/>
      <c r="G62" s="66"/>
      <c r="H62" s="166"/>
      <c r="I62" s="166"/>
      <c r="J62" s="20"/>
    </row>
    <row r="63" spans="1:10" s="19" customFormat="1" ht="22.95" customHeight="1" x14ac:dyDescent="0.5">
      <c r="A63" s="60" t="s">
        <v>213</v>
      </c>
      <c r="B63" s="149"/>
      <c r="C63" s="149"/>
      <c r="D63" s="38"/>
      <c r="E63" s="48"/>
      <c r="F63" s="38"/>
      <c r="G63" s="38"/>
      <c r="H63" s="165"/>
      <c r="I63" s="165"/>
      <c r="J63" s="20"/>
    </row>
    <row r="64" spans="1:10" s="19" customFormat="1" ht="22.95" customHeight="1" x14ac:dyDescent="0.5">
      <c r="A64" s="34" t="s">
        <v>208</v>
      </c>
      <c r="B64" s="147">
        <v>7</v>
      </c>
      <c r="C64" s="147"/>
      <c r="D64" s="66"/>
      <c r="E64" s="93">
        <v>23</v>
      </c>
      <c r="F64" s="55"/>
      <c r="G64" s="66"/>
      <c r="H64" s="166"/>
      <c r="I64" s="166"/>
      <c r="J64" s="20"/>
    </row>
    <row r="65" spans="1:10" s="19" customFormat="1" ht="22.95" customHeight="1" x14ac:dyDescent="0.5">
      <c r="A65" s="37" t="s">
        <v>214</v>
      </c>
      <c r="B65" s="149"/>
      <c r="C65" s="149"/>
      <c r="D65" s="38"/>
      <c r="E65" s="48"/>
      <c r="F65" s="38"/>
      <c r="G65" s="38"/>
      <c r="H65" s="165"/>
      <c r="I65" s="165"/>
      <c r="J65" s="20"/>
    </row>
    <row r="66" spans="1:10" s="19" customFormat="1" ht="22.95" customHeight="1" x14ac:dyDescent="0.5">
      <c r="A66" s="34" t="s">
        <v>34</v>
      </c>
      <c r="B66" s="149">
        <v>7</v>
      </c>
      <c r="C66" s="149"/>
      <c r="D66" s="66"/>
      <c r="E66" s="93">
        <v>23</v>
      </c>
      <c r="F66" s="55"/>
      <c r="G66" s="66"/>
      <c r="H66" s="166"/>
      <c r="I66" s="166"/>
      <c r="J66" s="20"/>
    </row>
    <row r="67" spans="1:10" s="19" customFormat="1" ht="22.95" customHeight="1" x14ac:dyDescent="0.5">
      <c r="A67" s="61" t="s">
        <v>163</v>
      </c>
      <c r="B67" s="149"/>
      <c r="C67" s="149"/>
      <c r="D67" s="38"/>
      <c r="E67" s="48"/>
      <c r="F67" s="38"/>
      <c r="G67" s="38"/>
      <c r="H67" s="48"/>
      <c r="I67" s="48"/>
      <c r="J67" s="20"/>
    </row>
    <row r="68" spans="1:10" s="10" customFormat="1" ht="24" customHeight="1" x14ac:dyDescent="0.45">
      <c r="A68" s="34" t="s">
        <v>82</v>
      </c>
      <c r="B68" s="39">
        <v>7</v>
      </c>
      <c r="C68" s="39"/>
      <c r="D68" s="28">
        <f>Lactose!B1</f>
        <v>21</v>
      </c>
      <c r="E68" s="50">
        <f>Lactose!C1</f>
        <v>20</v>
      </c>
      <c r="F68" s="50" t="b">
        <f>ISBLANK(VLOOKUP(D68,Lactose!A3:C23,3))</f>
        <v>1</v>
      </c>
      <c r="G68" s="38"/>
      <c r="H68" s="38"/>
      <c r="I68" s="38"/>
    </row>
    <row r="69" spans="1:10" s="10" customFormat="1" ht="24" customHeight="1" x14ac:dyDescent="0.45">
      <c r="A69" s="31" t="s">
        <v>164</v>
      </c>
      <c r="B69" s="149"/>
      <c r="C69" s="149"/>
      <c r="D69" s="38"/>
      <c r="E69" s="38"/>
      <c r="F69" s="38"/>
      <c r="G69" s="38"/>
      <c r="H69" s="38"/>
      <c r="I69" s="38"/>
    </row>
    <row r="70" spans="1:10" ht="18" customHeight="1" x14ac:dyDescent="0.45"/>
    <row r="71" spans="1:10" ht="28.2" customHeight="1" x14ac:dyDescent="0.5">
      <c r="A71" s="152" t="s">
        <v>96</v>
      </c>
      <c r="B71" s="152"/>
      <c r="C71" s="152"/>
      <c r="D71" s="152"/>
      <c r="E71" s="152"/>
      <c r="F71" s="152"/>
      <c r="G71" s="152"/>
      <c r="H71" s="152"/>
    </row>
    <row r="72" spans="1:10" ht="15" customHeight="1" x14ac:dyDescent="0.5">
      <c r="A72" s="152"/>
      <c r="B72" s="152"/>
      <c r="C72" s="152"/>
      <c r="D72" s="152"/>
      <c r="E72" s="152"/>
      <c r="F72" s="152"/>
      <c r="G72" s="152"/>
      <c r="H72" s="152"/>
    </row>
    <row r="73" spans="1:10" ht="38.1" customHeight="1" x14ac:dyDescent="0.45">
      <c r="A73" s="153" t="s">
        <v>95</v>
      </c>
      <c r="B73" s="153"/>
      <c r="C73" s="153"/>
      <c r="D73" s="153"/>
      <c r="E73" s="153"/>
      <c r="F73" s="153"/>
      <c r="G73" s="153"/>
      <c r="H73" s="153"/>
    </row>
    <row r="74" spans="1:10" ht="18" customHeight="1" x14ac:dyDescent="0.55000000000000004">
      <c r="A74" s="6"/>
    </row>
    <row r="75" spans="1:10" ht="18" customHeight="1" x14ac:dyDescent="0.45">
      <c r="A75" s="43" t="s">
        <v>82</v>
      </c>
      <c r="B75" s="154"/>
      <c r="C75" s="154"/>
      <c r="D75" s="154"/>
      <c r="E75" s="154"/>
      <c r="F75" s="154"/>
      <c r="G75" s="154"/>
      <c r="H75" s="154"/>
    </row>
    <row r="76" spans="1:10" ht="35.1" customHeight="1" x14ac:dyDescent="0.45">
      <c r="A76" s="42" t="str">
        <f>IF(D68=E68,"bitte eingeben:",IF(F68,"","Art der Modifikation:"))</f>
        <v/>
      </c>
      <c r="B76" s="151"/>
      <c r="C76" s="151"/>
      <c r="D76" s="151"/>
      <c r="E76" s="151"/>
      <c r="F76" s="151"/>
      <c r="G76" s="151"/>
      <c r="H76" s="151"/>
    </row>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sheetData>
  <sheetProtection algorithmName="SHA-512" hashValue="uCXXZIMFtzObixaBBLiDsQHtu4FuWdXjI0CclsFSe28AMFxkv592mNY+6xtfIUhgGNL0+SlG/jJMiVvs4NV/RA==" saltValue="IKwTZs5PyhODXgOIu6NxHw==" spinCount="100000" sheet="1" objects="1" scenarios="1"/>
  <mergeCells count="109">
    <mergeCell ref="B35:C35"/>
    <mergeCell ref="B57:C57"/>
    <mergeCell ref="H57:I57"/>
    <mergeCell ref="B54:C54"/>
    <mergeCell ref="H39:I39"/>
    <mergeCell ref="H43:I43"/>
    <mergeCell ref="H38:I38"/>
    <mergeCell ref="B56:C56"/>
    <mergeCell ref="H66:I66"/>
    <mergeCell ref="H48:I48"/>
    <mergeCell ref="H50:I50"/>
    <mergeCell ref="H52:I52"/>
    <mergeCell ref="H63:I63"/>
    <mergeCell ref="B66:C66"/>
    <mergeCell ref="H65:I65"/>
    <mergeCell ref="B65:C65"/>
    <mergeCell ref="H53:I53"/>
    <mergeCell ref="H55:I55"/>
    <mergeCell ref="H62:I62"/>
    <mergeCell ref="B60:C60"/>
    <mergeCell ref="H45:I45"/>
    <mergeCell ref="H49:I49"/>
    <mergeCell ref="B41:C41"/>
    <mergeCell ref="B44:C44"/>
    <mergeCell ref="B36:C36"/>
    <mergeCell ref="B37:C37"/>
    <mergeCell ref="B40:C40"/>
    <mergeCell ref="A9:I9"/>
    <mergeCell ref="B63:C63"/>
    <mergeCell ref="H42:I42"/>
    <mergeCell ref="B34:C34"/>
    <mergeCell ref="B53:C53"/>
    <mergeCell ref="H35:I35"/>
    <mergeCell ref="H28:I28"/>
    <mergeCell ref="H41:I41"/>
    <mergeCell ref="B61:C61"/>
    <mergeCell ref="B38:C38"/>
    <mergeCell ref="B46:C46"/>
    <mergeCell ref="B42:C42"/>
    <mergeCell ref="B48:C48"/>
    <mergeCell ref="B32:C32"/>
    <mergeCell ref="H44:I44"/>
    <mergeCell ref="H17:I17"/>
    <mergeCell ref="H20:I20"/>
    <mergeCell ref="H27:I27"/>
    <mergeCell ref="B15:C15"/>
    <mergeCell ref="H15:I15"/>
    <mergeCell ref="B16:C16"/>
    <mergeCell ref="B76:H76"/>
    <mergeCell ref="A71:H71"/>
    <mergeCell ref="A72:H72"/>
    <mergeCell ref="A73:H73"/>
    <mergeCell ref="H46:I46"/>
    <mergeCell ref="B55:C55"/>
    <mergeCell ref="B58:C58"/>
    <mergeCell ref="B52:C52"/>
    <mergeCell ref="B69:C69"/>
    <mergeCell ref="B50:C50"/>
    <mergeCell ref="B67:C67"/>
    <mergeCell ref="B64:C64"/>
    <mergeCell ref="B59:C59"/>
    <mergeCell ref="B75:H75"/>
    <mergeCell ref="H64:I64"/>
    <mergeCell ref="H47:I47"/>
    <mergeCell ref="H58:I58"/>
    <mergeCell ref="H51:I51"/>
    <mergeCell ref="E5:F5"/>
    <mergeCell ref="A12:I12"/>
    <mergeCell ref="A7:I7"/>
    <mergeCell ref="A8:I8"/>
    <mergeCell ref="H23:I23"/>
    <mergeCell ref="A13:I13"/>
    <mergeCell ref="A10:I10"/>
    <mergeCell ref="A11:I11"/>
    <mergeCell ref="B17:C17"/>
    <mergeCell ref="B23:C23"/>
    <mergeCell ref="B18:C18"/>
    <mergeCell ref="B20:C20"/>
    <mergeCell ref="H22:I22"/>
    <mergeCell ref="H19:I19"/>
    <mergeCell ref="H18:I18"/>
    <mergeCell ref="B19:C19"/>
    <mergeCell ref="B21:C21"/>
    <mergeCell ref="H21:I21"/>
    <mergeCell ref="H16:I16"/>
    <mergeCell ref="H31:I31"/>
    <mergeCell ref="H33:I33"/>
    <mergeCell ref="H60:I60"/>
    <mergeCell ref="B22:C22"/>
    <mergeCell ref="B24:C24"/>
    <mergeCell ref="B39:C39"/>
    <mergeCell ref="B26:C26"/>
    <mergeCell ref="B28:C28"/>
    <mergeCell ref="B29:C29"/>
    <mergeCell ref="B31:C31"/>
    <mergeCell ref="B33:C33"/>
    <mergeCell ref="H32:I32"/>
    <mergeCell ref="B30:C30"/>
    <mergeCell ref="H25:I25"/>
    <mergeCell ref="H29:I29"/>
    <mergeCell ref="H24:I24"/>
    <mergeCell ref="B25:C25"/>
    <mergeCell ref="H26:I26"/>
    <mergeCell ref="B27:C27"/>
    <mergeCell ref="H36:I36"/>
    <mergeCell ref="H37:I37"/>
    <mergeCell ref="H40:I40"/>
    <mergeCell ref="H34:I34"/>
    <mergeCell ref="H30:I30"/>
  </mergeCells>
  <phoneticPr fontId="0" type="noConversion"/>
  <conditionalFormatting sqref="B17">
    <cfRule type="expression" dxfId="83" priority="290" stopIfTrue="1">
      <formula>B6-7&lt;0</formula>
    </cfRule>
  </conditionalFormatting>
  <conditionalFormatting sqref="B21:C21">
    <cfRule type="expression" dxfId="82" priority="94" stopIfTrue="1">
      <formula>B20-7&lt;0</formula>
    </cfRule>
  </conditionalFormatting>
  <conditionalFormatting sqref="B23:C23">
    <cfRule type="expression" dxfId="81" priority="91" stopIfTrue="1">
      <formula>B22-7&lt;0</formula>
    </cfRule>
  </conditionalFormatting>
  <conditionalFormatting sqref="B25:C25">
    <cfRule type="expression" dxfId="80" priority="90" stopIfTrue="1">
      <formula>B24-7&lt;0</formula>
    </cfRule>
  </conditionalFormatting>
  <conditionalFormatting sqref="B27:C27">
    <cfRule type="expression" dxfId="79" priority="89" stopIfTrue="1">
      <formula>B26-7&lt;0</formula>
    </cfRule>
  </conditionalFormatting>
  <conditionalFormatting sqref="B29:C29">
    <cfRule type="expression" dxfId="78" priority="88" stopIfTrue="1">
      <formula>B28-7&lt;0</formula>
    </cfRule>
  </conditionalFormatting>
  <conditionalFormatting sqref="B31:C31">
    <cfRule type="expression" dxfId="77" priority="87" stopIfTrue="1">
      <formula>B30-7&lt;0</formula>
    </cfRule>
  </conditionalFormatting>
  <conditionalFormatting sqref="B33:C33">
    <cfRule type="expression" dxfId="76" priority="86" stopIfTrue="1">
      <formula>B32-7&lt;0</formula>
    </cfRule>
  </conditionalFormatting>
  <conditionalFormatting sqref="B35:C35">
    <cfRule type="expression" dxfId="75" priority="85" stopIfTrue="1">
      <formula>B34-7&lt;0</formula>
    </cfRule>
  </conditionalFormatting>
  <conditionalFormatting sqref="B38:C38">
    <cfRule type="expression" dxfId="74" priority="84" stopIfTrue="1">
      <formula>B37-7&lt;0</formula>
    </cfRule>
  </conditionalFormatting>
  <conditionalFormatting sqref="B40:C40">
    <cfRule type="expression" dxfId="73" priority="83" stopIfTrue="1">
      <formula>B39-7&lt;0</formula>
    </cfRule>
  </conditionalFormatting>
  <conditionalFormatting sqref="B42:C42">
    <cfRule type="expression" dxfId="72" priority="82" stopIfTrue="1">
      <formula>B41-7&lt;0</formula>
    </cfRule>
  </conditionalFormatting>
  <conditionalFormatting sqref="B44:C44">
    <cfRule type="expression" dxfId="71" priority="81" stopIfTrue="1">
      <formula>B43-7&lt;0</formula>
    </cfRule>
  </conditionalFormatting>
  <conditionalFormatting sqref="B46:C46">
    <cfRule type="expression" dxfId="70" priority="80" stopIfTrue="1">
      <formula>B45-7&lt;0</formula>
    </cfRule>
  </conditionalFormatting>
  <conditionalFormatting sqref="B48:C48">
    <cfRule type="expression" dxfId="69" priority="79" stopIfTrue="1">
      <formula>B47-7&lt;0</formula>
    </cfRule>
  </conditionalFormatting>
  <conditionalFormatting sqref="B50:C50">
    <cfRule type="expression" dxfId="68" priority="78" stopIfTrue="1">
      <formula>B49-7&lt;0</formula>
    </cfRule>
  </conditionalFormatting>
  <conditionalFormatting sqref="B52:C52">
    <cfRule type="expression" dxfId="67" priority="77" stopIfTrue="1">
      <formula>B51-7&lt;0</formula>
    </cfRule>
  </conditionalFormatting>
  <conditionalFormatting sqref="B54:C54">
    <cfRule type="expression" dxfId="66" priority="76" stopIfTrue="1">
      <formula>B53-7&lt;0</formula>
    </cfRule>
  </conditionalFormatting>
  <conditionalFormatting sqref="B56:C56">
    <cfRule type="expression" dxfId="65" priority="75" stopIfTrue="1">
      <formula>B55-7&lt;0</formula>
    </cfRule>
  </conditionalFormatting>
  <conditionalFormatting sqref="B59:C59">
    <cfRule type="expression" dxfId="64" priority="74" stopIfTrue="1">
      <formula>B58-7&lt;0</formula>
    </cfRule>
  </conditionalFormatting>
  <conditionalFormatting sqref="B61:C61">
    <cfRule type="expression" dxfId="63" priority="73" stopIfTrue="1">
      <formula>B60-7&lt;0</formula>
    </cfRule>
  </conditionalFormatting>
  <conditionalFormatting sqref="B63:C63">
    <cfRule type="expression" dxfId="62" priority="72" stopIfTrue="1">
      <formula>B62-7&lt;0</formula>
    </cfRule>
  </conditionalFormatting>
  <conditionalFormatting sqref="B65:C65">
    <cfRule type="expression" dxfId="61" priority="71" stopIfTrue="1">
      <formula>B64-7&lt;0</formula>
    </cfRule>
  </conditionalFormatting>
  <conditionalFormatting sqref="B67:C67">
    <cfRule type="expression" dxfId="60" priority="70" stopIfTrue="1">
      <formula>B66-7&lt;0</formula>
    </cfRule>
  </conditionalFormatting>
  <conditionalFormatting sqref="B69:C69">
    <cfRule type="expression" dxfId="59" priority="69" stopIfTrue="1">
      <formula>B68-7&lt;0</formula>
    </cfRule>
  </conditionalFormatting>
  <conditionalFormatting sqref="B76:H76">
    <cfRule type="expression" dxfId="58" priority="184" stopIfTrue="1">
      <formula>OR($D$68-$E$68=0,NOT($F$68))</formula>
    </cfRule>
  </conditionalFormatting>
  <conditionalFormatting sqref="C17 B19:C19 B58">
    <cfRule type="expression" dxfId="57" priority="143" stopIfTrue="1">
      <formula>B16-7&lt;0</formula>
    </cfRule>
  </conditionalFormatting>
  <conditionalFormatting sqref="D16">
    <cfRule type="expression" dxfId="56" priority="2" stopIfTrue="1">
      <formula>B16-7&lt;0</formula>
    </cfRule>
  </conditionalFormatting>
  <conditionalFormatting sqref="D18">
    <cfRule type="expression" dxfId="55" priority="93" stopIfTrue="1">
      <formula>B18-7&lt;0</formula>
    </cfRule>
  </conditionalFormatting>
  <conditionalFormatting sqref="D20">
    <cfRule type="expression" dxfId="54" priority="68" stopIfTrue="1">
      <formula>B20-7&lt;0</formula>
    </cfRule>
  </conditionalFormatting>
  <conditionalFormatting sqref="D22">
    <cfRule type="expression" dxfId="53" priority="67" stopIfTrue="1">
      <formula>B22-7&lt;0</formula>
    </cfRule>
  </conditionalFormatting>
  <conditionalFormatting sqref="D24">
    <cfRule type="expression" dxfId="52" priority="66" stopIfTrue="1">
      <formula>B24-7&lt;0</formula>
    </cfRule>
  </conditionalFormatting>
  <conditionalFormatting sqref="D26">
    <cfRule type="expression" dxfId="51" priority="65" stopIfTrue="1">
      <formula>B26-7&lt;0</formula>
    </cfRule>
  </conditionalFormatting>
  <conditionalFormatting sqref="D28">
    <cfRule type="expression" dxfId="50" priority="64" stopIfTrue="1">
      <formula>B28-7&lt;0</formula>
    </cfRule>
  </conditionalFormatting>
  <conditionalFormatting sqref="D30">
    <cfRule type="expression" dxfId="49" priority="63" stopIfTrue="1">
      <formula>B30-7&lt;0</formula>
    </cfRule>
  </conditionalFormatting>
  <conditionalFormatting sqref="D32">
    <cfRule type="expression" dxfId="48" priority="62" stopIfTrue="1">
      <formula>B32-7&lt;0</formula>
    </cfRule>
  </conditionalFormatting>
  <conditionalFormatting sqref="D34">
    <cfRule type="expression" dxfId="47" priority="61" stopIfTrue="1">
      <formula>B34-7&lt;0</formula>
    </cfRule>
  </conditionalFormatting>
  <conditionalFormatting sqref="D37">
    <cfRule type="expression" dxfId="46" priority="60" stopIfTrue="1">
      <formula>B37-7&lt;0</formula>
    </cfRule>
  </conditionalFormatting>
  <conditionalFormatting sqref="D39">
    <cfRule type="expression" dxfId="45" priority="59" stopIfTrue="1">
      <formula>B39-7&lt;0</formula>
    </cfRule>
  </conditionalFormatting>
  <conditionalFormatting sqref="D41">
    <cfRule type="expression" dxfId="44" priority="58" stopIfTrue="1">
      <formula>B41-7&lt;0</formula>
    </cfRule>
  </conditionalFormatting>
  <conditionalFormatting sqref="D43">
    <cfRule type="expression" dxfId="43" priority="57" stopIfTrue="1">
      <formula>B43-7&lt;0</formula>
    </cfRule>
  </conditionalFormatting>
  <conditionalFormatting sqref="D45">
    <cfRule type="expression" dxfId="42" priority="56" stopIfTrue="1">
      <formula>B45-7&lt;0</formula>
    </cfRule>
  </conditionalFormatting>
  <conditionalFormatting sqref="D47">
    <cfRule type="expression" dxfId="41" priority="55" stopIfTrue="1">
      <formula>B47-7&lt;0</formula>
    </cfRule>
  </conditionalFormatting>
  <conditionalFormatting sqref="D49">
    <cfRule type="expression" dxfId="40" priority="54" stopIfTrue="1">
      <formula>B49-7&lt;0</formula>
    </cfRule>
  </conditionalFormatting>
  <conditionalFormatting sqref="D51">
    <cfRule type="expression" dxfId="39" priority="53" stopIfTrue="1">
      <formula>B51-7&lt;0</formula>
    </cfRule>
  </conditionalFormatting>
  <conditionalFormatting sqref="D53">
    <cfRule type="expression" dxfId="38" priority="52" stopIfTrue="1">
      <formula>B53-7&lt;0</formula>
    </cfRule>
  </conditionalFormatting>
  <conditionalFormatting sqref="D55">
    <cfRule type="expression" dxfId="37" priority="51" stopIfTrue="1">
      <formula>B55-7&lt;0</formula>
    </cfRule>
  </conditionalFormatting>
  <conditionalFormatting sqref="D58">
    <cfRule type="expression" dxfId="36" priority="50" stopIfTrue="1">
      <formula>B58-7&lt;0</formula>
    </cfRule>
  </conditionalFormatting>
  <conditionalFormatting sqref="D60">
    <cfRule type="expression" dxfId="35" priority="49" stopIfTrue="1">
      <formula>B60-7&lt;0</formula>
    </cfRule>
  </conditionalFormatting>
  <conditionalFormatting sqref="D62">
    <cfRule type="expression" dxfId="34" priority="48" stopIfTrue="1">
      <formula>B62-7&lt;0</formula>
    </cfRule>
  </conditionalFormatting>
  <conditionalFormatting sqref="D64">
    <cfRule type="expression" dxfId="33" priority="47" stopIfTrue="1">
      <formula>B64-7&lt;0</formula>
    </cfRule>
  </conditionalFormatting>
  <conditionalFormatting sqref="D66">
    <cfRule type="expression" dxfId="32" priority="46" stopIfTrue="1">
      <formula>B66-7&lt;0</formula>
    </cfRule>
  </conditionalFormatting>
  <conditionalFormatting sqref="D68">
    <cfRule type="expression" dxfId="31" priority="187" stopIfTrue="1">
      <formula>$D$68-$E$68=1</formula>
    </cfRule>
  </conditionalFormatting>
  <conditionalFormatting sqref="E17">
    <cfRule type="expression" dxfId="30" priority="315" stopIfTrue="1">
      <formula>E6-33=0</formula>
    </cfRule>
  </conditionalFormatting>
  <conditionalFormatting sqref="E19 E21 E23 E25 E27 E29 E31 E33 E42 E44 E46 E48 E50 E52 E54 E56 E59 E61 E63 E67">
    <cfRule type="expression" dxfId="29" priority="183" stopIfTrue="1">
      <formula>E18-33=0</formula>
    </cfRule>
  </conditionalFormatting>
  <conditionalFormatting sqref="E35">
    <cfRule type="expression" dxfId="28" priority="112" stopIfTrue="1">
      <formula>E34-33=0</formula>
    </cfRule>
  </conditionalFormatting>
  <conditionalFormatting sqref="E38">
    <cfRule type="expression" dxfId="27" priority="117" stopIfTrue="1">
      <formula>E37-33=0</formula>
    </cfRule>
  </conditionalFormatting>
  <conditionalFormatting sqref="E40">
    <cfRule type="expression" dxfId="26" priority="125" stopIfTrue="1">
      <formula>E39-33=0</formula>
    </cfRule>
  </conditionalFormatting>
  <conditionalFormatting sqref="E65">
    <cfRule type="expression" dxfId="25" priority="99" stopIfTrue="1">
      <formula>E64-33=0</formula>
    </cfRule>
  </conditionalFormatting>
  <conditionalFormatting sqref="E68">
    <cfRule type="expression" dxfId="24" priority="191" stopIfTrue="1">
      <formula>E66-33=0</formula>
    </cfRule>
  </conditionalFormatting>
  <conditionalFormatting sqref="F16">
    <cfRule type="expression" dxfId="23" priority="5" stopIfTrue="1">
      <formula>E16=$E$6</formula>
    </cfRule>
  </conditionalFormatting>
  <conditionalFormatting sqref="F18 F20 F22 F24 F26 F28 F30 F32 F34 F37 F39 F41 F43 F45 F47 F49 F51 F53 F55 F58 F60 F62 F64 F66">
    <cfRule type="expression" dxfId="22" priority="291" stopIfTrue="1">
      <formula>E18=$E$6</formula>
    </cfRule>
  </conditionalFormatting>
  <conditionalFormatting sqref="F17:G17">
    <cfRule type="expression" dxfId="21" priority="9" stopIfTrue="1">
      <formula>E17=30</formula>
    </cfRule>
  </conditionalFormatting>
  <conditionalFormatting sqref="F19:G19 F21:G21 F23:G23 F25:G25 F27:G27 F29:G29 F31:G31 F33:G33 F42:G42 F44:G44 F46:G46 F48:G48 F50:G50 F52:G52 F54:G54 F56:G56 F59:G59 F61:G61 F63:G63 F67:G69">
    <cfRule type="expression" dxfId="20" priority="182" stopIfTrue="1">
      <formula>E19=30</formula>
    </cfRule>
  </conditionalFormatting>
  <conditionalFormatting sqref="F35:G35">
    <cfRule type="expression" dxfId="19" priority="111" stopIfTrue="1">
      <formula>E35=30</formula>
    </cfRule>
  </conditionalFormatting>
  <conditionalFormatting sqref="F38:G38">
    <cfRule type="expression" dxfId="18" priority="116" stopIfTrue="1">
      <formula>E38=30</formula>
    </cfRule>
  </conditionalFormatting>
  <conditionalFormatting sqref="F40:G40">
    <cfRule type="expression" dxfId="17" priority="124" stopIfTrue="1">
      <formula>E40=30</formula>
    </cfRule>
  </conditionalFormatting>
  <conditionalFormatting sqref="F65:G65">
    <cfRule type="expression" dxfId="16" priority="98" stopIfTrue="1">
      <formula>E65=30</formula>
    </cfRule>
  </conditionalFormatting>
  <conditionalFormatting sqref="G16">
    <cfRule type="expression" dxfId="15" priority="3" stopIfTrue="1">
      <formula>B16&lt;7</formula>
    </cfRule>
  </conditionalFormatting>
  <conditionalFormatting sqref="G18 G20 G22 G24 G26 G28 G30 G32 G41 G43 G45 G47 G49 G51 G62 G64">
    <cfRule type="expression" dxfId="14" priority="188" stopIfTrue="1">
      <formula>B18&lt;7</formula>
    </cfRule>
  </conditionalFormatting>
  <conditionalFormatting sqref="G34">
    <cfRule type="expression" dxfId="13" priority="1" stopIfTrue="1">
      <formula>B34&lt;7</formula>
    </cfRule>
  </conditionalFormatting>
  <conditionalFormatting sqref="G37">
    <cfRule type="expression" dxfId="12" priority="113" stopIfTrue="1">
      <formula>B37&lt;4</formula>
    </cfRule>
  </conditionalFormatting>
  <conditionalFormatting sqref="G39">
    <cfRule type="expression" dxfId="11" priority="121" stopIfTrue="1">
      <formula>B39&lt;7</formula>
    </cfRule>
  </conditionalFormatting>
  <conditionalFormatting sqref="G53">
    <cfRule type="expression" dxfId="10" priority="37" stopIfTrue="1">
      <formula>B53&lt;7</formula>
    </cfRule>
  </conditionalFormatting>
  <conditionalFormatting sqref="G55">
    <cfRule type="expression" dxfId="9" priority="36" stopIfTrue="1">
      <formula>B55&lt;7</formula>
    </cfRule>
  </conditionalFormatting>
  <conditionalFormatting sqref="G58">
    <cfRule type="expression" dxfId="8" priority="40" stopIfTrue="1">
      <formula>B58&lt;7</formula>
    </cfRule>
  </conditionalFormatting>
  <conditionalFormatting sqref="G60">
    <cfRule type="expression" dxfId="7" priority="39" stopIfTrue="1">
      <formula>B60&lt;7</formula>
    </cfRule>
  </conditionalFormatting>
  <conditionalFormatting sqref="G66">
    <cfRule type="expression" dxfId="6" priority="38" stopIfTrue="1">
      <formula>B66&lt;7</formula>
    </cfRule>
  </conditionalFormatting>
  <conditionalFormatting sqref="H16">
    <cfRule type="expression" dxfId="5" priority="4" stopIfTrue="1">
      <formula>B16-$B$6&lt;0</formula>
    </cfRule>
  </conditionalFormatting>
  <conditionalFormatting sqref="H17">
    <cfRule type="expression" dxfId="4" priority="341" stopIfTrue="1">
      <formula>H6-$H$6=0</formula>
    </cfRule>
  </conditionalFormatting>
  <conditionalFormatting sqref="H18 H20 H22 H24 H26 H28 H30 H32 H34 H37 H39 H41 H43 H45 H47 H49 H51 H53 H55 H58 H60 H62 H64 H66">
    <cfRule type="expression" dxfId="3" priority="265" stopIfTrue="1">
      <formula>B18-$B$6&lt;0</formula>
    </cfRule>
  </conditionalFormatting>
  <conditionalFormatting sqref="H68:I69">
    <cfRule type="expression" dxfId="2" priority="11" stopIfTrue="1">
      <formula>G68=30</formula>
    </cfRule>
  </conditionalFormatting>
  <conditionalFormatting sqref="I17 H19:I19 H21:I21 H23:I23 H25:I25 H27:I27 H29:I29 H31:I31 H33:I33 H35:I35 H38:I38 H40:I40 H42:I42 H44:I44 H46:I46 H48:I48 H50:I50 H52:I52 H54:I54 H56:I56 H59:I59 H61:I61 H63:I63 H65:I65 H67:I67">
    <cfRule type="expression" dxfId="1" priority="316" stopIfTrue="1">
      <formula>H16-$H$6=0</formula>
    </cfRule>
  </conditionalFormatting>
  <conditionalFormatting sqref="J41:J67">
    <cfRule type="cellIs" dxfId="0" priority="181" stopIfTrue="1" operator="equal">
      <formula>15</formula>
    </cfRule>
  </conditionalFormatting>
  <dataValidations count="1">
    <dataValidation type="custom" allowBlank="1" showInputMessage="1" showErrorMessage="1" sqref="F42 F44 F46 F48 F50 F35 F63 F61 F69 F19 F21 F23 F25 F27 F29 F31 F33 F40 F38 F56 F52 F54 F59 F65 F67 F17" xr:uid="{00000000-0002-0000-0900-000000000000}">
      <formula1>"A-Z"</formula1>
    </dataValidation>
  </dataValidations>
  <hyperlinks>
    <hyperlink ref="B4" r:id="rId1" xr:uid="{00000000-0004-0000-09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21167</xdr:colOff>
                    <xdr:row>40</xdr:row>
                    <xdr:rowOff>21167</xdr:rowOff>
                  </from>
                  <to>
                    <xdr:col>3</xdr:col>
                    <xdr:colOff>8467</xdr:colOff>
                    <xdr:row>40</xdr:row>
                    <xdr:rowOff>275167</xdr:rowOff>
                  </to>
                </anchor>
              </controlPr>
            </control>
          </mc:Choice>
        </mc:AlternateContent>
        <mc:AlternateContent xmlns:mc="http://schemas.openxmlformats.org/markup-compatibility/2006">
          <mc:Choice Requires="x14">
            <control shapeId="2129" r:id="rId6" name="Drop Down 81">
              <controlPr locked="0" defaultSize="0" autoLine="0" autoPict="0">
                <anchor moveWithCells="1">
                  <from>
                    <xdr:col>1</xdr:col>
                    <xdr:colOff>21167</xdr:colOff>
                    <xdr:row>42</xdr:row>
                    <xdr:rowOff>21167</xdr:rowOff>
                  </from>
                  <to>
                    <xdr:col>3</xdr:col>
                    <xdr:colOff>8467</xdr:colOff>
                    <xdr:row>42</xdr:row>
                    <xdr:rowOff>275167</xdr:rowOff>
                  </to>
                </anchor>
              </controlPr>
            </control>
          </mc:Choice>
        </mc:AlternateContent>
        <mc:AlternateContent xmlns:mc="http://schemas.openxmlformats.org/markup-compatibility/2006">
          <mc:Choice Requires="x14">
            <control shapeId="2137" r:id="rId7" name="Drop Down 89">
              <controlPr locked="0" defaultSize="0" autoLine="0" autoPict="0">
                <anchor moveWithCells="1">
                  <from>
                    <xdr:col>1</xdr:col>
                    <xdr:colOff>21167</xdr:colOff>
                    <xdr:row>44</xdr:row>
                    <xdr:rowOff>21167</xdr:rowOff>
                  </from>
                  <to>
                    <xdr:col>3</xdr:col>
                    <xdr:colOff>8467</xdr:colOff>
                    <xdr:row>44</xdr:row>
                    <xdr:rowOff>275167</xdr:rowOff>
                  </to>
                </anchor>
              </controlPr>
            </control>
          </mc:Choice>
        </mc:AlternateContent>
        <mc:AlternateContent xmlns:mc="http://schemas.openxmlformats.org/markup-compatibility/2006">
          <mc:Choice Requires="x14">
            <control shapeId="2145" r:id="rId8" name="Drop Down 97">
              <controlPr locked="0" defaultSize="0" autoLine="0" autoPict="0">
                <anchor moveWithCells="1">
                  <from>
                    <xdr:col>1</xdr:col>
                    <xdr:colOff>8467</xdr:colOff>
                    <xdr:row>46</xdr:row>
                    <xdr:rowOff>21167</xdr:rowOff>
                  </from>
                  <to>
                    <xdr:col>3</xdr:col>
                    <xdr:colOff>0</xdr:colOff>
                    <xdr:row>46</xdr:row>
                    <xdr:rowOff>275167</xdr:rowOff>
                  </to>
                </anchor>
              </controlPr>
            </control>
          </mc:Choice>
        </mc:AlternateContent>
        <mc:AlternateContent xmlns:mc="http://schemas.openxmlformats.org/markup-compatibility/2006">
          <mc:Choice Requires="x14">
            <control shapeId="2147" r:id="rId9" name="Drop Down 99">
              <controlPr locked="0" defaultSize="0" autoLine="0" autoPict="0">
                <anchor moveWithCells="1">
                  <from>
                    <xdr:col>1</xdr:col>
                    <xdr:colOff>8467</xdr:colOff>
                    <xdr:row>48</xdr:row>
                    <xdr:rowOff>21167</xdr:rowOff>
                  </from>
                  <to>
                    <xdr:col>3</xdr:col>
                    <xdr:colOff>0</xdr:colOff>
                    <xdr:row>49</xdr:row>
                    <xdr:rowOff>0</xdr:rowOff>
                  </to>
                </anchor>
              </controlPr>
            </control>
          </mc:Choice>
        </mc:AlternateContent>
        <mc:AlternateContent xmlns:mc="http://schemas.openxmlformats.org/markup-compatibility/2006">
          <mc:Choice Requires="x14">
            <control shapeId="2149" r:id="rId10" name="Drop Down 101">
              <controlPr locked="0" defaultSize="0" autoLine="0" autoPict="0">
                <anchor moveWithCells="1">
                  <from>
                    <xdr:col>1</xdr:col>
                    <xdr:colOff>8467</xdr:colOff>
                    <xdr:row>50</xdr:row>
                    <xdr:rowOff>21167</xdr:rowOff>
                  </from>
                  <to>
                    <xdr:col>3</xdr:col>
                    <xdr:colOff>0</xdr:colOff>
                    <xdr:row>51</xdr:row>
                    <xdr:rowOff>0</xdr:rowOff>
                  </to>
                </anchor>
              </controlPr>
            </control>
          </mc:Choice>
        </mc:AlternateContent>
        <mc:AlternateContent xmlns:mc="http://schemas.openxmlformats.org/markup-compatibility/2006">
          <mc:Choice Requires="x14">
            <control shapeId="2151" r:id="rId11" name="Drop Down 103">
              <controlPr locked="0" defaultSize="0" autoLine="0" autoPict="0">
                <anchor moveWithCells="1">
                  <from>
                    <xdr:col>1</xdr:col>
                    <xdr:colOff>8467</xdr:colOff>
                    <xdr:row>61</xdr:row>
                    <xdr:rowOff>21167</xdr:rowOff>
                  </from>
                  <to>
                    <xdr:col>3</xdr:col>
                    <xdr:colOff>0</xdr:colOff>
                    <xdr:row>62</xdr:row>
                    <xdr:rowOff>0</xdr:rowOff>
                  </to>
                </anchor>
              </controlPr>
            </control>
          </mc:Choice>
        </mc:AlternateContent>
        <mc:AlternateContent xmlns:mc="http://schemas.openxmlformats.org/markup-compatibility/2006">
          <mc:Choice Requires="x14">
            <control shapeId="2247" r:id="rId12" name="Drop Down 199">
              <controlPr locked="0" defaultSize="0" autoLine="0" autoPict="0">
                <anchor moveWithCells="1">
                  <from>
                    <xdr:col>7</xdr:col>
                    <xdr:colOff>21167</xdr:colOff>
                    <xdr:row>13</xdr:row>
                    <xdr:rowOff>21167</xdr:rowOff>
                  </from>
                  <to>
                    <xdr:col>7</xdr:col>
                    <xdr:colOff>897467</xdr:colOff>
                    <xdr:row>13</xdr:row>
                    <xdr:rowOff>304800</xdr:rowOff>
                  </to>
                </anchor>
              </controlPr>
            </control>
          </mc:Choice>
        </mc:AlternateContent>
        <mc:AlternateContent xmlns:mc="http://schemas.openxmlformats.org/markup-compatibility/2006">
          <mc:Choice Requires="x14">
            <control shapeId="2360" r:id="rId13" name="Drop Down 312">
              <controlPr locked="0" defaultSize="0" autoLine="0" autoPict="0">
                <anchor moveWithCells="1">
                  <from>
                    <xdr:col>1</xdr:col>
                    <xdr:colOff>8467</xdr:colOff>
                    <xdr:row>67</xdr:row>
                    <xdr:rowOff>21167</xdr:rowOff>
                  </from>
                  <to>
                    <xdr:col>3</xdr:col>
                    <xdr:colOff>0</xdr:colOff>
                    <xdr:row>67</xdr:row>
                    <xdr:rowOff>287867</xdr:rowOff>
                  </to>
                </anchor>
              </controlPr>
            </control>
          </mc:Choice>
        </mc:AlternateContent>
        <mc:AlternateContent xmlns:mc="http://schemas.openxmlformats.org/markup-compatibility/2006">
          <mc:Choice Requires="x14">
            <control shapeId="2362" r:id="rId14" name="Drop Down 314">
              <controlPr locked="0" defaultSize="0" autoLine="0" autoPict="0">
                <anchor moveWithCells="1">
                  <from>
                    <xdr:col>1</xdr:col>
                    <xdr:colOff>21167</xdr:colOff>
                    <xdr:row>74</xdr:row>
                    <xdr:rowOff>8467</xdr:rowOff>
                  </from>
                  <to>
                    <xdr:col>7</xdr:col>
                    <xdr:colOff>935567</xdr:colOff>
                    <xdr:row>74</xdr:row>
                    <xdr:rowOff>211667</xdr:rowOff>
                  </to>
                </anchor>
              </controlPr>
            </control>
          </mc:Choice>
        </mc:AlternateContent>
        <mc:AlternateContent xmlns:mc="http://schemas.openxmlformats.org/markup-compatibility/2006">
          <mc:Choice Requires="x14">
            <control shapeId="2363" r:id="rId15" name="Drop Down 315">
              <controlPr locked="0" defaultSize="0" autoLine="0" autoPict="0">
                <anchor moveWithCells="1">
                  <from>
                    <xdr:col>1</xdr:col>
                    <xdr:colOff>21167</xdr:colOff>
                    <xdr:row>17</xdr:row>
                    <xdr:rowOff>38100</xdr:rowOff>
                  </from>
                  <to>
                    <xdr:col>2</xdr:col>
                    <xdr:colOff>0</xdr:colOff>
                    <xdr:row>18</xdr:row>
                    <xdr:rowOff>0</xdr:rowOff>
                  </to>
                </anchor>
              </controlPr>
            </control>
          </mc:Choice>
        </mc:AlternateContent>
        <mc:AlternateContent xmlns:mc="http://schemas.openxmlformats.org/markup-compatibility/2006">
          <mc:Choice Requires="x14">
            <control shapeId="2364" r:id="rId16" name="Drop Down 316">
              <controlPr locked="0" defaultSize="0" autoLine="0" autoPict="0">
                <anchor moveWithCells="1">
                  <from>
                    <xdr:col>1</xdr:col>
                    <xdr:colOff>21167</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2365" r:id="rId17" name="Drop Down 317">
              <controlPr locked="0" defaultSize="0" autoLine="0" autoPict="0">
                <anchor moveWithCells="1">
                  <from>
                    <xdr:col>1</xdr:col>
                    <xdr:colOff>21167</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2368" r:id="rId18" name="Drop Down 320">
              <controlPr locked="0" defaultSize="0" autoLine="0" autoPict="0">
                <anchor moveWithCells="1">
                  <from>
                    <xdr:col>1</xdr:col>
                    <xdr:colOff>21167</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2369" r:id="rId19" name="Drop Down 321">
              <controlPr locked="0" defaultSize="0" autoLine="0" autoPict="0">
                <anchor moveWithCells="1">
                  <from>
                    <xdr:col>1</xdr:col>
                    <xdr:colOff>21167</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2370" r:id="rId20" name="Drop Down 322">
              <controlPr locked="0" defaultSize="0" autoLine="0" autoPict="0">
                <anchor moveWithCells="1">
                  <from>
                    <xdr:col>1</xdr:col>
                    <xdr:colOff>21167</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2371" r:id="rId21" name="Drop Down 323">
              <controlPr locked="0" defaultSize="0" autoLine="0" autoPict="0">
                <anchor moveWithCells="1">
                  <from>
                    <xdr:col>1</xdr:col>
                    <xdr:colOff>0</xdr:colOff>
                    <xdr:row>17</xdr:row>
                    <xdr:rowOff>21167</xdr:rowOff>
                  </from>
                  <to>
                    <xdr:col>2</xdr:col>
                    <xdr:colOff>935567</xdr:colOff>
                    <xdr:row>17</xdr:row>
                    <xdr:rowOff>275167</xdr:rowOff>
                  </to>
                </anchor>
              </controlPr>
            </control>
          </mc:Choice>
        </mc:AlternateContent>
        <mc:AlternateContent xmlns:mc="http://schemas.openxmlformats.org/markup-compatibility/2006">
          <mc:Choice Requires="x14">
            <control shapeId="2372" r:id="rId22" name="Drop Down 324">
              <controlPr locked="0" defaultSize="0" autoLine="0" autoPict="0">
                <anchor moveWithCells="1">
                  <from>
                    <xdr:col>1</xdr:col>
                    <xdr:colOff>8467</xdr:colOff>
                    <xdr:row>19</xdr:row>
                    <xdr:rowOff>21167</xdr:rowOff>
                  </from>
                  <to>
                    <xdr:col>3</xdr:col>
                    <xdr:colOff>0</xdr:colOff>
                    <xdr:row>20</xdr:row>
                    <xdr:rowOff>0</xdr:rowOff>
                  </to>
                </anchor>
              </controlPr>
            </control>
          </mc:Choice>
        </mc:AlternateContent>
        <mc:AlternateContent xmlns:mc="http://schemas.openxmlformats.org/markup-compatibility/2006">
          <mc:Choice Requires="x14">
            <control shapeId="2373" r:id="rId23" name="Drop Down 325">
              <controlPr locked="0" defaultSize="0" autoLine="0" autoPict="0">
                <anchor moveWithCells="1">
                  <from>
                    <xdr:col>1</xdr:col>
                    <xdr:colOff>8467</xdr:colOff>
                    <xdr:row>21</xdr:row>
                    <xdr:rowOff>21167</xdr:rowOff>
                  </from>
                  <to>
                    <xdr:col>3</xdr:col>
                    <xdr:colOff>0</xdr:colOff>
                    <xdr:row>21</xdr:row>
                    <xdr:rowOff>275167</xdr:rowOff>
                  </to>
                </anchor>
              </controlPr>
            </control>
          </mc:Choice>
        </mc:AlternateContent>
        <mc:AlternateContent xmlns:mc="http://schemas.openxmlformats.org/markup-compatibility/2006">
          <mc:Choice Requires="x14">
            <control shapeId="2376" r:id="rId24" name="Drop Down 328">
              <controlPr locked="0" defaultSize="0" autoLine="0" autoPict="0">
                <anchor moveWithCells="1">
                  <from>
                    <xdr:col>1</xdr:col>
                    <xdr:colOff>8467</xdr:colOff>
                    <xdr:row>27</xdr:row>
                    <xdr:rowOff>21167</xdr:rowOff>
                  </from>
                  <to>
                    <xdr:col>3</xdr:col>
                    <xdr:colOff>0</xdr:colOff>
                    <xdr:row>28</xdr:row>
                    <xdr:rowOff>0</xdr:rowOff>
                  </to>
                </anchor>
              </controlPr>
            </control>
          </mc:Choice>
        </mc:AlternateContent>
        <mc:AlternateContent xmlns:mc="http://schemas.openxmlformats.org/markup-compatibility/2006">
          <mc:Choice Requires="x14">
            <control shapeId="2377" r:id="rId25" name="Drop Down 329">
              <controlPr locked="0" defaultSize="0" autoLine="0" autoPict="0">
                <anchor moveWithCells="1">
                  <from>
                    <xdr:col>1</xdr:col>
                    <xdr:colOff>8467</xdr:colOff>
                    <xdr:row>29</xdr:row>
                    <xdr:rowOff>21167</xdr:rowOff>
                  </from>
                  <to>
                    <xdr:col>3</xdr:col>
                    <xdr:colOff>0</xdr:colOff>
                    <xdr:row>30</xdr:row>
                    <xdr:rowOff>0</xdr:rowOff>
                  </to>
                </anchor>
              </controlPr>
            </control>
          </mc:Choice>
        </mc:AlternateContent>
        <mc:AlternateContent xmlns:mc="http://schemas.openxmlformats.org/markup-compatibility/2006">
          <mc:Choice Requires="x14">
            <control shapeId="2378" r:id="rId26" name="Drop Down 330">
              <controlPr locked="0" defaultSize="0" autoLine="0" autoPict="0">
                <anchor moveWithCells="1">
                  <from>
                    <xdr:col>1</xdr:col>
                    <xdr:colOff>21167</xdr:colOff>
                    <xdr:row>31</xdr:row>
                    <xdr:rowOff>21167</xdr:rowOff>
                  </from>
                  <to>
                    <xdr:col>3</xdr:col>
                    <xdr:colOff>8467</xdr:colOff>
                    <xdr:row>31</xdr:row>
                    <xdr:rowOff>275167</xdr:rowOff>
                  </to>
                </anchor>
              </controlPr>
            </control>
          </mc:Choice>
        </mc:AlternateContent>
        <mc:AlternateContent xmlns:mc="http://schemas.openxmlformats.org/markup-compatibility/2006">
          <mc:Choice Requires="x14">
            <control shapeId="2379" r:id="rId27" name="Drop Down 331">
              <controlPr locked="0" defaultSize="0" autoLine="0" autoPict="0">
                <anchor moveWithCells="1">
                  <from>
                    <xdr:col>4</xdr:col>
                    <xdr:colOff>0</xdr:colOff>
                    <xdr:row>17</xdr:row>
                    <xdr:rowOff>21167</xdr:rowOff>
                  </from>
                  <to>
                    <xdr:col>4</xdr:col>
                    <xdr:colOff>935567</xdr:colOff>
                    <xdr:row>17</xdr:row>
                    <xdr:rowOff>266700</xdr:rowOff>
                  </to>
                </anchor>
              </controlPr>
            </control>
          </mc:Choice>
        </mc:AlternateContent>
        <mc:AlternateContent xmlns:mc="http://schemas.openxmlformats.org/markup-compatibility/2006">
          <mc:Choice Requires="x14">
            <control shapeId="2404" r:id="rId28" name="Drop Down 356">
              <controlPr locked="0" defaultSize="0" autoLine="0" autoPict="0">
                <anchor moveWithCells="1">
                  <from>
                    <xdr:col>1</xdr:col>
                    <xdr:colOff>8467</xdr:colOff>
                    <xdr:row>38</xdr:row>
                    <xdr:rowOff>21167</xdr:rowOff>
                  </from>
                  <to>
                    <xdr:col>3</xdr:col>
                    <xdr:colOff>0</xdr:colOff>
                    <xdr:row>38</xdr:row>
                    <xdr:rowOff>275167</xdr:rowOff>
                  </to>
                </anchor>
              </controlPr>
            </control>
          </mc:Choice>
        </mc:AlternateContent>
        <mc:AlternateContent xmlns:mc="http://schemas.openxmlformats.org/markup-compatibility/2006">
          <mc:Choice Requires="x14">
            <control shapeId="2408" r:id="rId29" name="Drop Down 360">
              <controlPr locked="0" defaultSize="0" autoLine="0" autoPict="0">
                <anchor moveWithCells="1">
                  <from>
                    <xdr:col>1</xdr:col>
                    <xdr:colOff>0</xdr:colOff>
                    <xdr:row>36</xdr:row>
                    <xdr:rowOff>21167</xdr:rowOff>
                  </from>
                  <to>
                    <xdr:col>2</xdr:col>
                    <xdr:colOff>935567</xdr:colOff>
                    <xdr:row>37</xdr:row>
                    <xdr:rowOff>0</xdr:rowOff>
                  </to>
                </anchor>
              </controlPr>
            </control>
          </mc:Choice>
        </mc:AlternateContent>
        <mc:AlternateContent xmlns:mc="http://schemas.openxmlformats.org/markup-compatibility/2006">
          <mc:Choice Requires="x14">
            <control shapeId="2411" r:id="rId30" name="Drop Down 363">
              <controlPr locked="0" defaultSize="0" autoLine="0" autoPict="0">
                <anchor moveWithCells="1">
                  <from>
                    <xdr:col>1</xdr:col>
                    <xdr:colOff>8467</xdr:colOff>
                    <xdr:row>23</xdr:row>
                    <xdr:rowOff>21167</xdr:rowOff>
                  </from>
                  <to>
                    <xdr:col>3</xdr:col>
                    <xdr:colOff>0</xdr:colOff>
                    <xdr:row>23</xdr:row>
                    <xdr:rowOff>275167</xdr:rowOff>
                  </to>
                </anchor>
              </controlPr>
            </control>
          </mc:Choice>
        </mc:AlternateContent>
        <mc:AlternateContent xmlns:mc="http://schemas.openxmlformats.org/markup-compatibility/2006">
          <mc:Choice Requires="x14">
            <control shapeId="2412" r:id="rId31" name="Drop Down 364">
              <controlPr locked="0" defaultSize="0" autoLine="0" autoPict="0">
                <anchor moveWithCells="1">
                  <from>
                    <xdr:col>1</xdr:col>
                    <xdr:colOff>8467</xdr:colOff>
                    <xdr:row>25</xdr:row>
                    <xdr:rowOff>21167</xdr:rowOff>
                  </from>
                  <to>
                    <xdr:col>3</xdr:col>
                    <xdr:colOff>0</xdr:colOff>
                    <xdr:row>25</xdr:row>
                    <xdr:rowOff>275167</xdr:rowOff>
                  </to>
                </anchor>
              </controlPr>
            </control>
          </mc:Choice>
        </mc:AlternateContent>
        <mc:AlternateContent xmlns:mc="http://schemas.openxmlformats.org/markup-compatibility/2006">
          <mc:Choice Requires="x14">
            <control shapeId="2413" r:id="rId32" name="Drop Down 365">
              <controlPr locked="0" defaultSize="0" autoLine="0" autoPict="0">
                <anchor moveWithCells="1">
                  <from>
                    <xdr:col>1</xdr:col>
                    <xdr:colOff>21167</xdr:colOff>
                    <xdr:row>33</xdr:row>
                    <xdr:rowOff>21167</xdr:rowOff>
                  </from>
                  <to>
                    <xdr:col>3</xdr:col>
                    <xdr:colOff>8467</xdr:colOff>
                    <xdr:row>33</xdr:row>
                    <xdr:rowOff>275167</xdr:rowOff>
                  </to>
                </anchor>
              </controlPr>
            </control>
          </mc:Choice>
        </mc:AlternateContent>
        <mc:AlternateContent xmlns:mc="http://schemas.openxmlformats.org/markup-compatibility/2006">
          <mc:Choice Requires="x14">
            <control shapeId="2414" r:id="rId33" name="Drop Down 366">
              <controlPr locked="0" defaultSize="0" autoLine="0" autoPict="0">
                <anchor moveWithCells="1">
                  <from>
                    <xdr:col>1</xdr:col>
                    <xdr:colOff>8467</xdr:colOff>
                    <xdr:row>52</xdr:row>
                    <xdr:rowOff>21167</xdr:rowOff>
                  </from>
                  <to>
                    <xdr:col>3</xdr:col>
                    <xdr:colOff>0</xdr:colOff>
                    <xdr:row>53</xdr:row>
                    <xdr:rowOff>0</xdr:rowOff>
                  </to>
                </anchor>
              </controlPr>
            </control>
          </mc:Choice>
        </mc:AlternateContent>
        <mc:AlternateContent xmlns:mc="http://schemas.openxmlformats.org/markup-compatibility/2006">
          <mc:Choice Requires="x14">
            <control shapeId="2415" r:id="rId34" name="Drop Down 367">
              <controlPr locked="0" defaultSize="0" autoLine="0" autoPict="0">
                <anchor moveWithCells="1">
                  <from>
                    <xdr:col>1</xdr:col>
                    <xdr:colOff>8467</xdr:colOff>
                    <xdr:row>54</xdr:row>
                    <xdr:rowOff>21167</xdr:rowOff>
                  </from>
                  <to>
                    <xdr:col>3</xdr:col>
                    <xdr:colOff>0</xdr:colOff>
                    <xdr:row>55</xdr:row>
                    <xdr:rowOff>0</xdr:rowOff>
                  </to>
                </anchor>
              </controlPr>
            </control>
          </mc:Choice>
        </mc:AlternateContent>
        <mc:AlternateContent xmlns:mc="http://schemas.openxmlformats.org/markup-compatibility/2006">
          <mc:Choice Requires="x14">
            <control shapeId="2416" r:id="rId35" name="Drop Down 368">
              <controlPr locked="0" defaultSize="0" autoLine="0" autoPict="0">
                <anchor moveWithCells="1">
                  <from>
                    <xdr:col>1</xdr:col>
                    <xdr:colOff>8467</xdr:colOff>
                    <xdr:row>57</xdr:row>
                    <xdr:rowOff>21167</xdr:rowOff>
                  </from>
                  <to>
                    <xdr:col>3</xdr:col>
                    <xdr:colOff>0</xdr:colOff>
                    <xdr:row>58</xdr:row>
                    <xdr:rowOff>0</xdr:rowOff>
                  </to>
                </anchor>
              </controlPr>
            </control>
          </mc:Choice>
        </mc:AlternateContent>
        <mc:AlternateContent xmlns:mc="http://schemas.openxmlformats.org/markup-compatibility/2006">
          <mc:Choice Requires="x14">
            <control shapeId="2417" r:id="rId36" name="Drop Down 369">
              <controlPr locked="0" defaultSize="0" autoLine="0" autoPict="0">
                <anchor moveWithCells="1">
                  <from>
                    <xdr:col>1</xdr:col>
                    <xdr:colOff>8467</xdr:colOff>
                    <xdr:row>59</xdr:row>
                    <xdr:rowOff>21167</xdr:rowOff>
                  </from>
                  <to>
                    <xdr:col>3</xdr:col>
                    <xdr:colOff>0</xdr:colOff>
                    <xdr:row>60</xdr:row>
                    <xdr:rowOff>0</xdr:rowOff>
                  </to>
                </anchor>
              </controlPr>
            </control>
          </mc:Choice>
        </mc:AlternateContent>
        <mc:AlternateContent xmlns:mc="http://schemas.openxmlformats.org/markup-compatibility/2006">
          <mc:Choice Requires="x14">
            <control shapeId="2418" r:id="rId37" name="Drop Down 370">
              <controlPr locked="0" defaultSize="0" autoLine="0" autoPict="0">
                <anchor moveWithCells="1">
                  <from>
                    <xdr:col>1</xdr:col>
                    <xdr:colOff>8467</xdr:colOff>
                    <xdr:row>63</xdr:row>
                    <xdr:rowOff>21167</xdr:rowOff>
                  </from>
                  <to>
                    <xdr:col>3</xdr:col>
                    <xdr:colOff>0</xdr:colOff>
                    <xdr:row>64</xdr:row>
                    <xdr:rowOff>0</xdr:rowOff>
                  </to>
                </anchor>
              </controlPr>
            </control>
          </mc:Choice>
        </mc:AlternateContent>
        <mc:AlternateContent xmlns:mc="http://schemas.openxmlformats.org/markup-compatibility/2006">
          <mc:Choice Requires="x14">
            <control shapeId="2419" r:id="rId38" name="Drop Down 371">
              <controlPr locked="0" defaultSize="0" autoLine="0" autoPict="0">
                <anchor moveWithCells="1">
                  <from>
                    <xdr:col>1</xdr:col>
                    <xdr:colOff>8467</xdr:colOff>
                    <xdr:row>65</xdr:row>
                    <xdr:rowOff>21167</xdr:rowOff>
                  </from>
                  <to>
                    <xdr:col>3</xdr:col>
                    <xdr:colOff>0</xdr:colOff>
                    <xdr:row>66</xdr:row>
                    <xdr:rowOff>0</xdr:rowOff>
                  </to>
                </anchor>
              </controlPr>
            </control>
          </mc:Choice>
        </mc:AlternateContent>
        <mc:AlternateContent xmlns:mc="http://schemas.openxmlformats.org/markup-compatibility/2006">
          <mc:Choice Requires="x14">
            <control shapeId="2420" r:id="rId39" name="Drop Down 372">
              <controlPr locked="0" defaultSize="0" autoLine="0" autoPict="0">
                <anchor moveWithCells="1">
                  <from>
                    <xdr:col>4</xdr:col>
                    <xdr:colOff>0</xdr:colOff>
                    <xdr:row>19</xdr:row>
                    <xdr:rowOff>21167</xdr:rowOff>
                  </from>
                  <to>
                    <xdr:col>4</xdr:col>
                    <xdr:colOff>935567</xdr:colOff>
                    <xdr:row>19</xdr:row>
                    <xdr:rowOff>266700</xdr:rowOff>
                  </to>
                </anchor>
              </controlPr>
            </control>
          </mc:Choice>
        </mc:AlternateContent>
        <mc:AlternateContent xmlns:mc="http://schemas.openxmlformats.org/markup-compatibility/2006">
          <mc:Choice Requires="x14">
            <control shapeId="2421" r:id="rId40" name="Drop Down 373">
              <controlPr locked="0" defaultSize="0" autoLine="0" autoPict="0">
                <anchor moveWithCells="1">
                  <from>
                    <xdr:col>4</xdr:col>
                    <xdr:colOff>0</xdr:colOff>
                    <xdr:row>21</xdr:row>
                    <xdr:rowOff>21167</xdr:rowOff>
                  </from>
                  <to>
                    <xdr:col>4</xdr:col>
                    <xdr:colOff>935567</xdr:colOff>
                    <xdr:row>21</xdr:row>
                    <xdr:rowOff>266700</xdr:rowOff>
                  </to>
                </anchor>
              </controlPr>
            </control>
          </mc:Choice>
        </mc:AlternateContent>
        <mc:AlternateContent xmlns:mc="http://schemas.openxmlformats.org/markup-compatibility/2006">
          <mc:Choice Requires="x14">
            <control shapeId="2422" r:id="rId41" name="Drop Down 374">
              <controlPr locked="0" defaultSize="0" autoLine="0" autoPict="0">
                <anchor moveWithCells="1">
                  <from>
                    <xdr:col>4</xdr:col>
                    <xdr:colOff>0</xdr:colOff>
                    <xdr:row>23</xdr:row>
                    <xdr:rowOff>21167</xdr:rowOff>
                  </from>
                  <to>
                    <xdr:col>4</xdr:col>
                    <xdr:colOff>935567</xdr:colOff>
                    <xdr:row>23</xdr:row>
                    <xdr:rowOff>266700</xdr:rowOff>
                  </to>
                </anchor>
              </controlPr>
            </control>
          </mc:Choice>
        </mc:AlternateContent>
        <mc:AlternateContent xmlns:mc="http://schemas.openxmlformats.org/markup-compatibility/2006">
          <mc:Choice Requires="x14">
            <control shapeId="2423" r:id="rId42" name="Drop Down 375">
              <controlPr locked="0" defaultSize="0" autoLine="0" autoPict="0">
                <anchor moveWithCells="1">
                  <from>
                    <xdr:col>4</xdr:col>
                    <xdr:colOff>0</xdr:colOff>
                    <xdr:row>25</xdr:row>
                    <xdr:rowOff>21167</xdr:rowOff>
                  </from>
                  <to>
                    <xdr:col>4</xdr:col>
                    <xdr:colOff>935567</xdr:colOff>
                    <xdr:row>25</xdr:row>
                    <xdr:rowOff>266700</xdr:rowOff>
                  </to>
                </anchor>
              </controlPr>
            </control>
          </mc:Choice>
        </mc:AlternateContent>
        <mc:AlternateContent xmlns:mc="http://schemas.openxmlformats.org/markup-compatibility/2006">
          <mc:Choice Requires="x14">
            <control shapeId="2424" r:id="rId43" name="Drop Down 376">
              <controlPr locked="0" defaultSize="0" autoLine="0" autoPict="0">
                <anchor moveWithCells="1">
                  <from>
                    <xdr:col>4</xdr:col>
                    <xdr:colOff>0</xdr:colOff>
                    <xdr:row>27</xdr:row>
                    <xdr:rowOff>21167</xdr:rowOff>
                  </from>
                  <to>
                    <xdr:col>4</xdr:col>
                    <xdr:colOff>935567</xdr:colOff>
                    <xdr:row>27</xdr:row>
                    <xdr:rowOff>266700</xdr:rowOff>
                  </to>
                </anchor>
              </controlPr>
            </control>
          </mc:Choice>
        </mc:AlternateContent>
        <mc:AlternateContent xmlns:mc="http://schemas.openxmlformats.org/markup-compatibility/2006">
          <mc:Choice Requires="x14">
            <control shapeId="2425" r:id="rId44" name="Drop Down 377">
              <controlPr locked="0" defaultSize="0" autoLine="0" autoPict="0">
                <anchor moveWithCells="1">
                  <from>
                    <xdr:col>4</xdr:col>
                    <xdr:colOff>0</xdr:colOff>
                    <xdr:row>29</xdr:row>
                    <xdr:rowOff>21167</xdr:rowOff>
                  </from>
                  <to>
                    <xdr:col>4</xdr:col>
                    <xdr:colOff>935567</xdr:colOff>
                    <xdr:row>29</xdr:row>
                    <xdr:rowOff>266700</xdr:rowOff>
                  </to>
                </anchor>
              </controlPr>
            </control>
          </mc:Choice>
        </mc:AlternateContent>
        <mc:AlternateContent xmlns:mc="http://schemas.openxmlformats.org/markup-compatibility/2006">
          <mc:Choice Requires="x14">
            <control shapeId="2426" r:id="rId45" name="Drop Down 378">
              <controlPr locked="0" defaultSize="0" autoLine="0" autoPict="0">
                <anchor moveWithCells="1">
                  <from>
                    <xdr:col>4</xdr:col>
                    <xdr:colOff>0</xdr:colOff>
                    <xdr:row>31</xdr:row>
                    <xdr:rowOff>21167</xdr:rowOff>
                  </from>
                  <to>
                    <xdr:col>4</xdr:col>
                    <xdr:colOff>935567</xdr:colOff>
                    <xdr:row>31</xdr:row>
                    <xdr:rowOff>266700</xdr:rowOff>
                  </to>
                </anchor>
              </controlPr>
            </control>
          </mc:Choice>
        </mc:AlternateContent>
        <mc:AlternateContent xmlns:mc="http://schemas.openxmlformats.org/markup-compatibility/2006">
          <mc:Choice Requires="x14">
            <control shapeId="2427" r:id="rId46" name="Drop Down 379">
              <controlPr locked="0" defaultSize="0" autoLine="0" autoPict="0">
                <anchor moveWithCells="1">
                  <from>
                    <xdr:col>4</xdr:col>
                    <xdr:colOff>0</xdr:colOff>
                    <xdr:row>33</xdr:row>
                    <xdr:rowOff>21167</xdr:rowOff>
                  </from>
                  <to>
                    <xdr:col>4</xdr:col>
                    <xdr:colOff>935567</xdr:colOff>
                    <xdr:row>33</xdr:row>
                    <xdr:rowOff>266700</xdr:rowOff>
                  </to>
                </anchor>
              </controlPr>
            </control>
          </mc:Choice>
        </mc:AlternateContent>
        <mc:AlternateContent xmlns:mc="http://schemas.openxmlformats.org/markup-compatibility/2006">
          <mc:Choice Requires="x14">
            <control shapeId="2428" r:id="rId47" name="Drop Down 380">
              <controlPr locked="0" defaultSize="0" autoLine="0" autoPict="0">
                <anchor moveWithCells="1">
                  <from>
                    <xdr:col>4</xdr:col>
                    <xdr:colOff>0</xdr:colOff>
                    <xdr:row>36</xdr:row>
                    <xdr:rowOff>21167</xdr:rowOff>
                  </from>
                  <to>
                    <xdr:col>4</xdr:col>
                    <xdr:colOff>935567</xdr:colOff>
                    <xdr:row>36</xdr:row>
                    <xdr:rowOff>266700</xdr:rowOff>
                  </to>
                </anchor>
              </controlPr>
            </control>
          </mc:Choice>
        </mc:AlternateContent>
        <mc:AlternateContent xmlns:mc="http://schemas.openxmlformats.org/markup-compatibility/2006">
          <mc:Choice Requires="x14">
            <control shapeId="2429" r:id="rId48" name="Drop Down 381">
              <controlPr locked="0" defaultSize="0" autoLine="0" autoPict="0">
                <anchor moveWithCells="1">
                  <from>
                    <xdr:col>4</xdr:col>
                    <xdr:colOff>0</xdr:colOff>
                    <xdr:row>38</xdr:row>
                    <xdr:rowOff>21167</xdr:rowOff>
                  </from>
                  <to>
                    <xdr:col>4</xdr:col>
                    <xdr:colOff>935567</xdr:colOff>
                    <xdr:row>38</xdr:row>
                    <xdr:rowOff>266700</xdr:rowOff>
                  </to>
                </anchor>
              </controlPr>
            </control>
          </mc:Choice>
        </mc:AlternateContent>
        <mc:AlternateContent xmlns:mc="http://schemas.openxmlformats.org/markup-compatibility/2006">
          <mc:Choice Requires="x14">
            <control shapeId="2430" r:id="rId49" name="Drop Down 382">
              <controlPr locked="0" defaultSize="0" autoLine="0" autoPict="0">
                <anchor moveWithCells="1">
                  <from>
                    <xdr:col>4</xdr:col>
                    <xdr:colOff>0</xdr:colOff>
                    <xdr:row>40</xdr:row>
                    <xdr:rowOff>21167</xdr:rowOff>
                  </from>
                  <to>
                    <xdr:col>4</xdr:col>
                    <xdr:colOff>935567</xdr:colOff>
                    <xdr:row>40</xdr:row>
                    <xdr:rowOff>266700</xdr:rowOff>
                  </to>
                </anchor>
              </controlPr>
            </control>
          </mc:Choice>
        </mc:AlternateContent>
        <mc:AlternateContent xmlns:mc="http://schemas.openxmlformats.org/markup-compatibility/2006">
          <mc:Choice Requires="x14">
            <control shapeId="2431" r:id="rId50" name="Drop Down 383">
              <controlPr locked="0" defaultSize="0" autoLine="0" autoPict="0">
                <anchor moveWithCells="1">
                  <from>
                    <xdr:col>4</xdr:col>
                    <xdr:colOff>0</xdr:colOff>
                    <xdr:row>42</xdr:row>
                    <xdr:rowOff>21167</xdr:rowOff>
                  </from>
                  <to>
                    <xdr:col>4</xdr:col>
                    <xdr:colOff>935567</xdr:colOff>
                    <xdr:row>42</xdr:row>
                    <xdr:rowOff>266700</xdr:rowOff>
                  </to>
                </anchor>
              </controlPr>
            </control>
          </mc:Choice>
        </mc:AlternateContent>
        <mc:AlternateContent xmlns:mc="http://schemas.openxmlformats.org/markup-compatibility/2006">
          <mc:Choice Requires="x14">
            <control shapeId="2432" r:id="rId51" name="Drop Down 384">
              <controlPr locked="0" defaultSize="0" autoLine="0" autoPict="0">
                <anchor moveWithCells="1">
                  <from>
                    <xdr:col>4</xdr:col>
                    <xdr:colOff>0</xdr:colOff>
                    <xdr:row>44</xdr:row>
                    <xdr:rowOff>21167</xdr:rowOff>
                  </from>
                  <to>
                    <xdr:col>4</xdr:col>
                    <xdr:colOff>935567</xdr:colOff>
                    <xdr:row>44</xdr:row>
                    <xdr:rowOff>266700</xdr:rowOff>
                  </to>
                </anchor>
              </controlPr>
            </control>
          </mc:Choice>
        </mc:AlternateContent>
        <mc:AlternateContent xmlns:mc="http://schemas.openxmlformats.org/markup-compatibility/2006">
          <mc:Choice Requires="x14">
            <control shapeId="2433" r:id="rId52" name="Drop Down 385">
              <controlPr locked="0" defaultSize="0" autoLine="0" autoPict="0">
                <anchor moveWithCells="1">
                  <from>
                    <xdr:col>4</xdr:col>
                    <xdr:colOff>0</xdr:colOff>
                    <xdr:row>46</xdr:row>
                    <xdr:rowOff>21167</xdr:rowOff>
                  </from>
                  <to>
                    <xdr:col>4</xdr:col>
                    <xdr:colOff>935567</xdr:colOff>
                    <xdr:row>46</xdr:row>
                    <xdr:rowOff>266700</xdr:rowOff>
                  </to>
                </anchor>
              </controlPr>
            </control>
          </mc:Choice>
        </mc:AlternateContent>
        <mc:AlternateContent xmlns:mc="http://schemas.openxmlformats.org/markup-compatibility/2006">
          <mc:Choice Requires="x14">
            <control shapeId="2434" r:id="rId53" name="Drop Down 386">
              <controlPr locked="0" defaultSize="0" autoLine="0" autoPict="0">
                <anchor moveWithCells="1">
                  <from>
                    <xdr:col>4</xdr:col>
                    <xdr:colOff>0</xdr:colOff>
                    <xdr:row>48</xdr:row>
                    <xdr:rowOff>21167</xdr:rowOff>
                  </from>
                  <to>
                    <xdr:col>4</xdr:col>
                    <xdr:colOff>935567</xdr:colOff>
                    <xdr:row>48</xdr:row>
                    <xdr:rowOff>266700</xdr:rowOff>
                  </to>
                </anchor>
              </controlPr>
            </control>
          </mc:Choice>
        </mc:AlternateContent>
        <mc:AlternateContent xmlns:mc="http://schemas.openxmlformats.org/markup-compatibility/2006">
          <mc:Choice Requires="x14">
            <control shapeId="2435" r:id="rId54" name="Drop Down 387">
              <controlPr locked="0" defaultSize="0" autoLine="0" autoPict="0">
                <anchor moveWithCells="1">
                  <from>
                    <xdr:col>4</xdr:col>
                    <xdr:colOff>0</xdr:colOff>
                    <xdr:row>50</xdr:row>
                    <xdr:rowOff>21167</xdr:rowOff>
                  </from>
                  <to>
                    <xdr:col>4</xdr:col>
                    <xdr:colOff>935567</xdr:colOff>
                    <xdr:row>50</xdr:row>
                    <xdr:rowOff>266700</xdr:rowOff>
                  </to>
                </anchor>
              </controlPr>
            </control>
          </mc:Choice>
        </mc:AlternateContent>
        <mc:AlternateContent xmlns:mc="http://schemas.openxmlformats.org/markup-compatibility/2006">
          <mc:Choice Requires="x14">
            <control shapeId="2436" r:id="rId55" name="Drop Down 388">
              <controlPr locked="0" defaultSize="0" autoLine="0" autoPict="0">
                <anchor moveWithCells="1">
                  <from>
                    <xdr:col>4</xdr:col>
                    <xdr:colOff>0</xdr:colOff>
                    <xdr:row>52</xdr:row>
                    <xdr:rowOff>21167</xdr:rowOff>
                  </from>
                  <to>
                    <xdr:col>4</xdr:col>
                    <xdr:colOff>935567</xdr:colOff>
                    <xdr:row>52</xdr:row>
                    <xdr:rowOff>266700</xdr:rowOff>
                  </to>
                </anchor>
              </controlPr>
            </control>
          </mc:Choice>
        </mc:AlternateContent>
        <mc:AlternateContent xmlns:mc="http://schemas.openxmlformats.org/markup-compatibility/2006">
          <mc:Choice Requires="x14">
            <control shapeId="2437" r:id="rId56" name="Drop Down 389">
              <controlPr locked="0" defaultSize="0" autoLine="0" autoPict="0">
                <anchor moveWithCells="1">
                  <from>
                    <xdr:col>4</xdr:col>
                    <xdr:colOff>0</xdr:colOff>
                    <xdr:row>54</xdr:row>
                    <xdr:rowOff>21167</xdr:rowOff>
                  </from>
                  <to>
                    <xdr:col>4</xdr:col>
                    <xdr:colOff>935567</xdr:colOff>
                    <xdr:row>54</xdr:row>
                    <xdr:rowOff>266700</xdr:rowOff>
                  </to>
                </anchor>
              </controlPr>
            </control>
          </mc:Choice>
        </mc:AlternateContent>
        <mc:AlternateContent xmlns:mc="http://schemas.openxmlformats.org/markup-compatibility/2006">
          <mc:Choice Requires="x14">
            <control shapeId="2438" r:id="rId57" name="Drop Down 390">
              <controlPr locked="0" defaultSize="0" autoLine="0" autoPict="0">
                <anchor moveWithCells="1">
                  <from>
                    <xdr:col>4</xdr:col>
                    <xdr:colOff>0</xdr:colOff>
                    <xdr:row>57</xdr:row>
                    <xdr:rowOff>21167</xdr:rowOff>
                  </from>
                  <to>
                    <xdr:col>4</xdr:col>
                    <xdr:colOff>935567</xdr:colOff>
                    <xdr:row>57</xdr:row>
                    <xdr:rowOff>266700</xdr:rowOff>
                  </to>
                </anchor>
              </controlPr>
            </control>
          </mc:Choice>
        </mc:AlternateContent>
        <mc:AlternateContent xmlns:mc="http://schemas.openxmlformats.org/markup-compatibility/2006">
          <mc:Choice Requires="x14">
            <control shapeId="2439" r:id="rId58" name="Drop Down 391">
              <controlPr locked="0" defaultSize="0" autoLine="0" autoPict="0">
                <anchor moveWithCells="1">
                  <from>
                    <xdr:col>4</xdr:col>
                    <xdr:colOff>0</xdr:colOff>
                    <xdr:row>59</xdr:row>
                    <xdr:rowOff>21167</xdr:rowOff>
                  </from>
                  <to>
                    <xdr:col>4</xdr:col>
                    <xdr:colOff>935567</xdr:colOff>
                    <xdr:row>59</xdr:row>
                    <xdr:rowOff>266700</xdr:rowOff>
                  </to>
                </anchor>
              </controlPr>
            </control>
          </mc:Choice>
        </mc:AlternateContent>
        <mc:AlternateContent xmlns:mc="http://schemas.openxmlformats.org/markup-compatibility/2006">
          <mc:Choice Requires="x14">
            <control shapeId="2440" r:id="rId59" name="Drop Down 392">
              <controlPr locked="0" defaultSize="0" autoLine="0" autoPict="0">
                <anchor moveWithCells="1">
                  <from>
                    <xdr:col>4</xdr:col>
                    <xdr:colOff>0</xdr:colOff>
                    <xdr:row>61</xdr:row>
                    <xdr:rowOff>21167</xdr:rowOff>
                  </from>
                  <to>
                    <xdr:col>4</xdr:col>
                    <xdr:colOff>935567</xdr:colOff>
                    <xdr:row>61</xdr:row>
                    <xdr:rowOff>266700</xdr:rowOff>
                  </to>
                </anchor>
              </controlPr>
            </control>
          </mc:Choice>
        </mc:AlternateContent>
        <mc:AlternateContent xmlns:mc="http://schemas.openxmlformats.org/markup-compatibility/2006">
          <mc:Choice Requires="x14">
            <control shapeId="2441" r:id="rId60" name="Drop Down 393">
              <controlPr locked="0" defaultSize="0" autoLine="0" autoPict="0">
                <anchor moveWithCells="1">
                  <from>
                    <xdr:col>4</xdr:col>
                    <xdr:colOff>0</xdr:colOff>
                    <xdr:row>63</xdr:row>
                    <xdr:rowOff>21167</xdr:rowOff>
                  </from>
                  <to>
                    <xdr:col>4</xdr:col>
                    <xdr:colOff>935567</xdr:colOff>
                    <xdr:row>63</xdr:row>
                    <xdr:rowOff>266700</xdr:rowOff>
                  </to>
                </anchor>
              </controlPr>
            </control>
          </mc:Choice>
        </mc:AlternateContent>
        <mc:AlternateContent xmlns:mc="http://schemas.openxmlformats.org/markup-compatibility/2006">
          <mc:Choice Requires="x14">
            <control shapeId="2442" r:id="rId61" name="Drop Down 394">
              <controlPr locked="0" defaultSize="0" autoLine="0" autoPict="0">
                <anchor moveWithCells="1">
                  <from>
                    <xdr:col>4</xdr:col>
                    <xdr:colOff>0</xdr:colOff>
                    <xdr:row>65</xdr:row>
                    <xdr:rowOff>21167</xdr:rowOff>
                  </from>
                  <to>
                    <xdr:col>4</xdr:col>
                    <xdr:colOff>935567</xdr:colOff>
                    <xdr:row>65</xdr:row>
                    <xdr:rowOff>266700</xdr:rowOff>
                  </to>
                </anchor>
              </controlPr>
            </control>
          </mc:Choice>
        </mc:AlternateContent>
        <mc:AlternateContent xmlns:mc="http://schemas.openxmlformats.org/markup-compatibility/2006">
          <mc:Choice Requires="x14">
            <control shapeId="2464" r:id="rId62" name="Drop Down 416">
              <controlPr locked="0" defaultSize="0" autoLine="0" autoPict="0">
                <anchor moveWithCells="1">
                  <from>
                    <xdr:col>1</xdr:col>
                    <xdr:colOff>0</xdr:colOff>
                    <xdr:row>15</xdr:row>
                    <xdr:rowOff>21167</xdr:rowOff>
                  </from>
                  <to>
                    <xdr:col>2</xdr:col>
                    <xdr:colOff>935567</xdr:colOff>
                    <xdr:row>15</xdr:row>
                    <xdr:rowOff>275167</xdr:rowOff>
                  </to>
                </anchor>
              </controlPr>
            </control>
          </mc:Choice>
        </mc:AlternateContent>
        <mc:AlternateContent xmlns:mc="http://schemas.openxmlformats.org/markup-compatibility/2006">
          <mc:Choice Requires="x14">
            <control shapeId="2465" r:id="rId63" name="Drop Down 417">
              <controlPr locked="0" defaultSize="0" autoLine="0" autoPict="0">
                <anchor moveWithCells="1">
                  <from>
                    <xdr:col>4</xdr:col>
                    <xdr:colOff>0</xdr:colOff>
                    <xdr:row>15</xdr:row>
                    <xdr:rowOff>21167</xdr:rowOff>
                  </from>
                  <to>
                    <xdr:col>4</xdr:col>
                    <xdr:colOff>935567</xdr:colOff>
                    <xdr:row>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
    <tabColor rgb="FFFF0000"/>
    <pageSetUpPr fitToPage="1"/>
  </sheetPr>
  <dimension ref="A1:H38"/>
  <sheetViews>
    <sheetView workbookViewId="0">
      <selection activeCell="A2" sqref="A2:G2"/>
    </sheetView>
  </sheetViews>
  <sheetFormatPr baseColWidth="10" defaultColWidth="11.3515625" defaultRowHeight="15.35" x14ac:dyDescent="0.5"/>
  <cols>
    <col min="1" max="7" width="12.64453125" style="1" customWidth="1"/>
    <col min="8" max="16384" width="11.3515625" style="1"/>
  </cols>
  <sheetData>
    <row r="1" spans="1:8" x14ac:dyDescent="0.5">
      <c r="A1" s="1" t="s">
        <v>11</v>
      </c>
      <c r="H1" s="113">
        <f>COUNTA(A2:G38)</f>
        <v>0</v>
      </c>
    </row>
    <row r="2" spans="1:8" x14ac:dyDescent="0.5">
      <c r="A2" s="170"/>
      <c r="B2" s="170"/>
      <c r="C2" s="170"/>
      <c r="D2" s="170"/>
      <c r="E2" s="170"/>
      <c r="F2" s="170"/>
      <c r="G2" s="170"/>
    </row>
    <row r="3" spans="1:8" x14ac:dyDescent="0.5">
      <c r="A3" s="170"/>
      <c r="B3" s="170"/>
      <c r="C3" s="170"/>
      <c r="D3" s="170"/>
      <c r="E3" s="170"/>
      <c r="F3" s="170"/>
      <c r="G3" s="170"/>
    </row>
    <row r="4" spans="1:8" x14ac:dyDescent="0.5">
      <c r="A4" s="170"/>
      <c r="B4" s="170"/>
      <c r="C4" s="170"/>
      <c r="D4" s="170"/>
      <c r="E4" s="170"/>
      <c r="F4" s="170"/>
      <c r="G4" s="170"/>
    </row>
    <row r="5" spans="1:8" x14ac:dyDescent="0.5">
      <c r="A5" s="170"/>
      <c r="B5" s="170"/>
      <c r="C5" s="170"/>
      <c r="D5" s="170"/>
      <c r="E5" s="170"/>
      <c r="F5" s="170"/>
      <c r="G5" s="170"/>
    </row>
    <row r="6" spans="1:8" x14ac:dyDescent="0.5">
      <c r="A6" s="170"/>
      <c r="B6" s="170"/>
      <c r="C6" s="170"/>
      <c r="D6" s="170"/>
      <c r="E6" s="170"/>
      <c r="F6" s="170"/>
      <c r="G6" s="170"/>
    </row>
    <row r="7" spans="1:8" x14ac:dyDescent="0.5">
      <c r="A7" s="170"/>
      <c r="B7" s="170"/>
      <c r="C7" s="170"/>
      <c r="D7" s="170"/>
      <c r="E7" s="170"/>
      <c r="F7" s="170"/>
      <c r="G7" s="170"/>
    </row>
    <row r="8" spans="1:8" x14ac:dyDescent="0.5">
      <c r="A8" s="170"/>
      <c r="B8" s="170"/>
      <c r="C8" s="170"/>
      <c r="D8" s="170"/>
      <c r="E8" s="170"/>
      <c r="F8" s="170"/>
      <c r="G8" s="170"/>
    </row>
    <row r="9" spans="1:8" x14ac:dyDescent="0.5">
      <c r="A9" s="170"/>
      <c r="B9" s="170"/>
      <c r="C9" s="170"/>
      <c r="D9" s="170"/>
      <c r="E9" s="170"/>
      <c r="F9" s="170"/>
      <c r="G9" s="170"/>
    </row>
    <row r="10" spans="1:8" x14ac:dyDescent="0.5">
      <c r="A10" s="170"/>
      <c r="B10" s="170"/>
      <c r="C10" s="170"/>
      <c r="D10" s="170"/>
      <c r="E10" s="170"/>
      <c r="F10" s="170"/>
      <c r="G10" s="170"/>
    </row>
    <row r="11" spans="1:8" x14ac:dyDescent="0.5">
      <c r="A11" s="170"/>
      <c r="B11" s="170"/>
      <c r="C11" s="170"/>
      <c r="D11" s="170"/>
      <c r="E11" s="170"/>
      <c r="F11" s="170"/>
      <c r="G11" s="170"/>
    </row>
    <row r="12" spans="1:8" x14ac:dyDescent="0.5">
      <c r="A12" s="170"/>
      <c r="B12" s="170"/>
      <c r="C12" s="170"/>
      <c r="D12" s="170"/>
      <c r="E12" s="170"/>
      <c r="F12" s="170"/>
      <c r="G12" s="170"/>
    </row>
    <row r="13" spans="1:8" x14ac:dyDescent="0.5">
      <c r="A13" s="170"/>
      <c r="B13" s="170"/>
      <c r="C13" s="170"/>
      <c r="D13" s="170"/>
      <c r="E13" s="170"/>
      <c r="F13" s="170"/>
      <c r="G13" s="170"/>
    </row>
    <row r="14" spans="1:8" x14ac:dyDescent="0.5">
      <c r="A14" s="170"/>
      <c r="B14" s="170"/>
      <c r="C14" s="170"/>
      <c r="D14" s="170"/>
      <c r="E14" s="170"/>
      <c r="F14" s="170"/>
      <c r="G14" s="170"/>
    </row>
    <row r="15" spans="1:8" x14ac:dyDescent="0.5">
      <c r="A15" s="170"/>
      <c r="B15" s="170"/>
      <c r="C15" s="170"/>
      <c r="D15" s="170"/>
      <c r="E15" s="170"/>
      <c r="F15" s="170"/>
      <c r="G15" s="170"/>
    </row>
    <row r="16" spans="1:8" x14ac:dyDescent="0.5">
      <c r="A16" s="170"/>
      <c r="B16" s="170"/>
      <c r="C16" s="170"/>
      <c r="D16" s="170"/>
      <c r="E16" s="170"/>
      <c r="F16" s="170"/>
      <c r="G16" s="170"/>
    </row>
    <row r="17" spans="1:7" x14ac:dyDescent="0.5">
      <c r="A17" s="170"/>
      <c r="B17" s="170"/>
      <c r="C17" s="170"/>
      <c r="D17" s="170"/>
      <c r="E17" s="170"/>
      <c r="F17" s="170"/>
      <c r="G17" s="170"/>
    </row>
    <row r="18" spans="1:7" x14ac:dyDescent="0.5">
      <c r="A18" s="170"/>
      <c r="B18" s="170"/>
      <c r="C18" s="170"/>
      <c r="D18" s="170"/>
      <c r="E18" s="170"/>
      <c r="F18" s="170"/>
      <c r="G18" s="170"/>
    </row>
    <row r="19" spans="1:7" x14ac:dyDescent="0.5">
      <c r="A19" s="170"/>
      <c r="B19" s="170"/>
      <c r="C19" s="170"/>
      <c r="D19" s="170"/>
      <c r="E19" s="170"/>
      <c r="F19" s="170"/>
      <c r="G19" s="170"/>
    </row>
    <row r="20" spans="1:7" x14ac:dyDescent="0.5">
      <c r="A20" s="170"/>
      <c r="B20" s="170"/>
      <c r="C20" s="170"/>
      <c r="D20" s="170"/>
      <c r="E20" s="170"/>
      <c r="F20" s="170"/>
      <c r="G20" s="170"/>
    </row>
    <row r="21" spans="1:7" x14ac:dyDescent="0.5">
      <c r="A21" s="170"/>
      <c r="B21" s="170"/>
      <c r="C21" s="170"/>
      <c r="D21" s="170"/>
      <c r="E21" s="170"/>
      <c r="F21" s="170"/>
      <c r="G21" s="170"/>
    </row>
    <row r="22" spans="1:7" x14ac:dyDescent="0.5">
      <c r="A22" s="170"/>
      <c r="B22" s="170"/>
      <c r="C22" s="170"/>
      <c r="D22" s="170"/>
      <c r="E22" s="170"/>
      <c r="F22" s="170"/>
      <c r="G22" s="170"/>
    </row>
    <row r="23" spans="1:7" x14ac:dyDescent="0.5">
      <c r="A23" s="170"/>
      <c r="B23" s="170"/>
      <c r="C23" s="170"/>
      <c r="D23" s="170"/>
      <c r="E23" s="170"/>
      <c r="F23" s="170"/>
      <c r="G23" s="170"/>
    </row>
    <row r="24" spans="1:7" x14ac:dyDescent="0.5">
      <c r="A24" s="170"/>
      <c r="B24" s="170"/>
      <c r="C24" s="170"/>
      <c r="D24" s="170"/>
      <c r="E24" s="170"/>
      <c r="F24" s="170"/>
      <c r="G24" s="170"/>
    </row>
    <row r="25" spans="1:7" x14ac:dyDescent="0.5">
      <c r="A25" s="170"/>
      <c r="B25" s="170"/>
      <c r="C25" s="170"/>
      <c r="D25" s="170"/>
      <c r="E25" s="170"/>
      <c r="F25" s="170"/>
      <c r="G25" s="170"/>
    </row>
    <row r="26" spans="1:7" x14ac:dyDescent="0.5">
      <c r="A26" s="170"/>
      <c r="B26" s="170"/>
      <c r="C26" s="170"/>
      <c r="D26" s="170"/>
      <c r="E26" s="170"/>
      <c r="F26" s="170"/>
      <c r="G26" s="170"/>
    </row>
    <row r="27" spans="1:7" x14ac:dyDescent="0.5">
      <c r="A27" s="170"/>
      <c r="B27" s="170"/>
      <c r="C27" s="170"/>
      <c r="D27" s="170"/>
      <c r="E27" s="170"/>
      <c r="F27" s="170"/>
      <c r="G27" s="170"/>
    </row>
    <row r="28" spans="1:7" x14ac:dyDescent="0.5">
      <c r="A28" s="170"/>
      <c r="B28" s="170"/>
      <c r="C28" s="170"/>
      <c r="D28" s="170"/>
      <c r="E28" s="170"/>
      <c r="F28" s="170"/>
      <c r="G28" s="170"/>
    </row>
    <row r="29" spans="1:7" x14ac:dyDescent="0.5">
      <c r="A29" s="170"/>
      <c r="B29" s="170"/>
      <c r="C29" s="170"/>
      <c r="D29" s="170"/>
      <c r="E29" s="170"/>
      <c r="F29" s="170"/>
      <c r="G29" s="170"/>
    </row>
    <row r="30" spans="1:7" x14ac:dyDescent="0.5">
      <c r="A30" s="170"/>
      <c r="B30" s="170"/>
      <c r="C30" s="170"/>
      <c r="D30" s="170"/>
      <c r="E30" s="170"/>
      <c r="F30" s="170"/>
      <c r="G30" s="170"/>
    </row>
    <row r="31" spans="1:7" x14ac:dyDescent="0.5">
      <c r="A31" s="170"/>
      <c r="B31" s="170"/>
      <c r="C31" s="170"/>
      <c r="D31" s="170"/>
      <c r="E31" s="170"/>
      <c r="F31" s="170"/>
      <c r="G31" s="170"/>
    </row>
    <row r="32" spans="1:7" x14ac:dyDescent="0.5">
      <c r="A32" s="170"/>
      <c r="B32" s="170"/>
      <c r="C32" s="170"/>
      <c r="D32" s="170"/>
      <c r="E32" s="170"/>
      <c r="F32" s="170"/>
      <c r="G32" s="170"/>
    </row>
    <row r="33" spans="1:7" x14ac:dyDescent="0.5">
      <c r="A33" s="170"/>
      <c r="B33" s="170"/>
      <c r="C33" s="170"/>
      <c r="D33" s="170"/>
      <c r="E33" s="170"/>
      <c r="F33" s="170"/>
      <c r="G33" s="170"/>
    </row>
    <row r="34" spans="1:7" x14ac:dyDescent="0.5">
      <c r="A34" s="170"/>
      <c r="B34" s="170"/>
      <c r="C34" s="170"/>
      <c r="D34" s="170"/>
      <c r="E34" s="170"/>
      <c r="F34" s="170"/>
      <c r="G34" s="170"/>
    </row>
    <row r="35" spans="1:7" x14ac:dyDescent="0.5">
      <c r="A35" s="170"/>
      <c r="B35" s="170"/>
      <c r="C35" s="170"/>
      <c r="D35" s="170"/>
      <c r="E35" s="170"/>
      <c r="F35" s="170"/>
      <c r="G35" s="170"/>
    </row>
    <row r="36" spans="1:7" x14ac:dyDescent="0.5">
      <c r="A36" s="170"/>
      <c r="B36" s="170"/>
      <c r="C36" s="170"/>
      <c r="D36" s="170"/>
      <c r="E36" s="170"/>
      <c r="F36" s="170"/>
      <c r="G36" s="170"/>
    </row>
    <row r="37" spans="1:7" x14ac:dyDescent="0.5">
      <c r="A37" s="170"/>
      <c r="B37" s="170"/>
      <c r="C37" s="170"/>
      <c r="D37" s="170"/>
      <c r="E37" s="170"/>
      <c r="F37" s="170"/>
      <c r="G37" s="170"/>
    </row>
    <row r="38" spans="1:7" x14ac:dyDescent="0.5">
      <c r="A38" s="170"/>
      <c r="B38" s="170"/>
      <c r="C38" s="170"/>
      <c r="D38" s="170"/>
      <c r="E38" s="170"/>
      <c r="F38" s="170"/>
      <c r="G38" s="170"/>
    </row>
  </sheetData>
  <sheetProtection algorithmName="SHA-512" hashValue="7rPESGldDKOHSia+bzuHVJO6MHNCcadC3d83jQGcSdacp+NZegvZIND7g1RoVRe9bazqmwB1sUZrbtxmFXUhcA==" saltValue="5T3ZVoz1GBy1R5kHiqvpc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9"/>
  <sheetViews>
    <sheetView workbookViewId="0">
      <selection activeCell="A2" sqref="A2"/>
    </sheetView>
  </sheetViews>
  <sheetFormatPr baseColWidth="10" defaultColWidth="11.3515625" defaultRowHeight="15.35" x14ac:dyDescent="0.5"/>
  <cols>
    <col min="1" max="1" width="35.64453125" style="11" bestFit="1" customWidth="1"/>
    <col min="2" max="2" width="156.64453125" style="12" bestFit="1" customWidth="1"/>
    <col min="3" max="16384" width="11.3515625" style="11"/>
  </cols>
  <sheetData>
    <row r="1" spans="1:3" ht="15.7" thickBot="1" x14ac:dyDescent="0.55000000000000004">
      <c r="A1" s="18"/>
      <c r="B1" s="17"/>
    </row>
    <row r="2" spans="1:3" ht="15.7" thickTop="1" x14ac:dyDescent="0.45">
      <c r="A2" s="15" t="s">
        <v>37</v>
      </c>
      <c r="B2" s="15" t="s">
        <v>185</v>
      </c>
    </row>
    <row r="3" spans="1:3" x14ac:dyDescent="0.5">
      <c r="A3" s="65" t="s">
        <v>170</v>
      </c>
      <c r="B3" s="12" t="s">
        <v>189</v>
      </c>
      <c r="C3" s="23"/>
    </row>
    <row r="4" spans="1:3" x14ac:dyDescent="0.5">
      <c r="A4" s="65" t="s">
        <v>188</v>
      </c>
      <c r="B4" s="12" t="s">
        <v>190</v>
      </c>
      <c r="C4" s="16"/>
    </row>
    <row r="5" spans="1:3" x14ac:dyDescent="0.5">
      <c r="A5" s="65" t="s">
        <v>171</v>
      </c>
      <c r="B5" s="12" t="s">
        <v>191</v>
      </c>
      <c r="C5" s="16"/>
    </row>
    <row r="6" spans="1:3" x14ac:dyDescent="0.5">
      <c r="A6" s="65" t="s">
        <v>194</v>
      </c>
      <c r="B6" s="12" t="s">
        <v>193</v>
      </c>
      <c r="C6" s="16"/>
    </row>
    <row r="7" spans="1:3" x14ac:dyDescent="0.5">
      <c r="A7" s="65" t="s">
        <v>172</v>
      </c>
      <c r="B7" s="12" t="s">
        <v>187</v>
      </c>
      <c r="C7" s="12"/>
    </row>
    <row r="8" spans="1:3" x14ac:dyDescent="0.5">
      <c r="A8" s="65" t="s">
        <v>36</v>
      </c>
      <c r="B8" s="12" t="s">
        <v>186</v>
      </c>
      <c r="C8" s="12"/>
    </row>
    <row r="9" spans="1:3" x14ac:dyDescent="0.5">
      <c r="A9" s="14"/>
      <c r="B9" s="14"/>
      <c r="C9" s="12"/>
    </row>
  </sheetData>
  <sheetProtection algorithmName="SHA-512" hashValue="kklbaYd+VZm4WTE4JU48Iy5c0MNCqRnbh/8Uo0NAo6rHengcWSE0eZ0RJDj7Cc9D7CaPvZXjMXqt8KX9UBD7pA==" saltValue="FKZVwMNb9fzIM0qCRYbbhw=="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8">
    <tabColor rgb="FFFFFF00"/>
  </sheetPr>
  <dimension ref="A1:H32"/>
  <sheetViews>
    <sheetView workbookViewId="0">
      <selection activeCell="A3" sqref="A3"/>
    </sheetView>
  </sheetViews>
  <sheetFormatPr baseColWidth="10" defaultColWidth="11.3515625" defaultRowHeight="15.35" x14ac:dyDescent="0.5"/>
  <cols>
    <col min="1" max="1" width="13.1171875" style="12" customWidth="1"/>
    <col min="2" max="2" width="106.87890625" style="11" customWidth="1"/>
    <col min="3" max="16384" width="11.3515625" style="12"/>
  </cols>
  <sheetData>
    <row r="1" spans="1:8" ht="20.100000000000001" customHeight="1" x14ac:dyDescent="0.5">
      <c r="A1" s="172" t="s">
        <v>73</v>
      </c>
      <c r="B1" s="172"/>
    </row>
    <row r="2" spans="1:8" ht="15.7" thickBot="1" x14ac:dyDescent="0.55000000000000004">
      <c r="A2" s="16"/>
      <c r="B2" s="17"/>
    </row>
    <row r="3" spans="1:8" ht="15.7" thickTop="1" x14ac:dyDescent="0.5">
      <c r="A3" s="15" t="s">
        <v>48</v>
      </c>
      <c r="B3" s="15" t="s">
        <v>74</v>
      </c>
    </row>
    <row r="4" spans="1:8" s="31" customFormat="1" ht="20.100000000000001" customHeight="1" x14ac:dyDescent="0.5">
      <c r="A4" s="1">
        <v>1</v>
      </c>
      <c r="B4" s="1" t="s">
        <v>45</v>
      </c>
      <c r="E4" s="62"/>
      <c r="F4" s="62"/>
      <c r="G4" s="62"/>
      <c r="H4" s="62"/>
    </row>
    <row r="5" spans="1:8" s="31" customFormat="1" ht="20.100000000000001" customHeight="1" x14ac:dyDescent="0.5">
      <c r="A5" s="1">
        <v>2</v>
      </c>
      <c r="B5" s="1" t="s">
        <v>46</v>
      </c>
      <c r="E5" s="62"/>
      <c r="F5" s="62"/>
      <c r="G5" s="62"/>
      <c r="H5"/>
    </row>
    <row r="6" spans="1:8" s="31" customFormat="1" ht="20.100000000000001" customHeight="1" x14ac:dyDescent="0.5">
      <c r="A6" s="1">
        <v>3</v>
      </c>
      <c r="B6" s="1" t="s">
        <v>47</v>
      </c>
      <c r="E6" s="62"/>
      <c r="F6" s="62"/>
      <c r="G6"/>
      <c r="H6"/>
    </row>
    <row r="7" spans="1:8" s="31" customFormat="1" ht="20.100000000000001" customHeight="1" x14ac:dyDescent="0.5">
      <c r="A7" s="1">
        <v>4</v>
      </c>
      <c r="B7" s="1" t="s">
        <v>127</v>
      </c>
    </row>
    <row r="8" spans="1:8" s="31" customFormat="1" ht="20.100000000000001" customHeight="1" x14ac:dyDescent="0.5">
      <c r="A8" s="1">
        <v>5</v>
      </c>
      <c r="B8" s="1" t="s">
        <v>262</v>
      </c>
    </row>
    <row r="9" spans="1:8" s="31" customFormat="1" ht="20.100000000000001" customHeight="1" x14ac:dyDescent="0.5">
      <c r="A9" s="1">
        <v>6</v>
      </c>
      <c r="B9" s="1" t="s">
        <v>174</v>
      </c>
    </row>
    <row r="10" spans="1:8" s="31" customFormat="1" ht="20.100000000000001" customHeight="1" x14ac:dyDescent="0.5">
      <c r="A10" s="1">
        <v>7</v>
      </c>
      <c r="B10" s="1" t="s">
        <v>263</v>
      </c>
    </row>
    <row r="11" spans="1:8" s="31" customFormat="1" ht="20.100000000000001" customHeight="1" x14ac:dyDescent="0.5">
      <c r="A11" s="1">
        <v>8</v>
      </c>
      <c r="B11" s="1" t="s">
        <v>281</v>
      </c>
    </row>
    <row r="12" spans="1:8" s="31" customFormat="1" ht="20.100000000000001" customHeight="1" x14ac:dyDescent="0.5">
      <c r="A12" s="1">
        <v>9</v>
      </c>
      <c r="B12" s="1" t="s">
        <v>257</v>
      </c>
    </row>
    <row r="13" spans="1:8" s="31" customFormat="1" ht="20.100000000000001" customHeight="1" x14ac:dyDescent="0.5">
      <c r="A13" s="1">
        <v>10</v>
      </c>
      <c r="B13" s="1" t="s">
        <v>173</v>
      </c>
    </row>
    <row r="14" spans="1:8" s="31" customFormat="1" ht="20.100000000000001" customHeight="1" x14ac:dyDescent="0.5">
      <c r="A14" s="1">
        <v>11</v>
      </c>
      <c r="B14" s="1" t="s">
        <v>231</v>
      </c>
    </row>
    <row r="15" spans="1:8" s="31" customFormat="1" ht="20.100000000000001" customHeight="1" x14ac:dyDescent="0.45">
      <c r="A15" s="49"/>
    </row>
    <row r="18" spans="1:2" x14ac:dyDescent="0.5">
      <c r="A18" s="171" t="s">
        <v>72</v>
      </c>
      <c r="B18" s="171"/>
    </row>
    <row r="19" spans="1:2" x14ac:dyDescent="0.5">
      <c r="A19" s="171" t="s">
        <v>71</v>
      </c>
      <c r="B19" s="171"/>
    </row>
    <row r="20" spans="1:2" ht="15.7" thickBot="1" x14ac:dyDescent="0.55000000000000004"/>
    <row r="21" spans="1:2" ht="15.7" thickTop="1" x14ac:dyDescent="0.5">
      <c r="A21" s="30" t="s">
        <v>49</v>
      </c>
      <c r="B21" s="30" t="s">
        <v>50</v>
      </c>
    </row>
    <row r="22" spans="1:2" ht="39.950000000000003" customHeight="1" x14ac:dyDescent="0.5">
      <c r="A22" s="12" t="s">
        <v>51</v>
      </c>
      <c r="B22" s="63"/>
    </row>
    <row r="23" spans="1:2" ht="39.950000000000003" customHeight="1" x14ac:dyDescent="0.5">
      <c r="A23" s="12" t="s">
        <v>52</v>
      </c>
      <c r="B23" s="63"/>
    </row>
    <row r="24" spans="1:2" ht="39.950000000000003" customHeight="1" x14ac:dyDescent="0.5">
      <c r="A24" s="12" t="s">
        <v>53</v>
      </c>
      <c r="B24" s="63"/>
    </row>
    <row r="25" spans="1:2" ht="39.950000000000003" customHeight="1" x14ac:dyDescent="0.5">
      <c r="A25" s="12" t="s">
        <v>54</v>
      </c>
      <c r="B25" s="63"/>
    </row>
    <row r="26" spans="1:2" ht="39.950000000000003" customHeight="1" x14ac:dyDescent="0.5">
      <c r="A26" s="12" t="s">
        <v>55</v>
      </c>
      <c r="B26" s="63"/>
    </row>
    <row r="27" spans="1:2" ht="39.950000000000003" customHeight="1" x14ac:dyDescent="0.5">
      <c r="A27" s="12" t="s">
        <v>56</v>
      </c>
      <c r="B27" s="63"/>
    </row>
    <row r="28" spans="1:2" ht="39.950000000000003" customHeight="1" x14ac:dyDescent="0.5">
      <c r="A28" s="12" t="s">
        <v>57</v>
      </c>
      <c r="B28" s="63"/>
    </row>
    <row r="29" spans="1:2" ht="39.950000000000003" customHeight="1" x14ac:dyDescent="0.5">
      <c r="A29" s="12" t="s">
        <v>58</v>
      </c>
      <c r="B29" s="63"/>
    </row>
    <row r="30" spans="1:2" ht="39.950000000000003" customHeight="1" x14ac:dyDescent="0.5">
      <c r="A30" s="12" t="s">
        <v>59</v>
      </c>
      <c r="B30" s="63"/>
    </row>
    <row r="31" spans="1:2" ht="39.950000000000003" customHeight="1" x14ac:dyDescent="0.5">
      <c r="A31" s="12" t="s">
        <v>60</v>
      </c>
      <c r="B31" s="63"/>
    </row>
    <row r="32" spans="1:2" ht="39.950000000000003" customHeight="1" x14ac:dyDescent="0.5">
      <c r="A32" s="12" t="s">
        <v>61</v>
      </c>
      <c r="B32" s="63"/>
    </row>
  </sheetData>
  <sheetProtection algorithmName="SHA-512" hashValue="eTeuuevsxoWlKjnp6z+pxwxCoKcBCwahVvWG70RgoXr63ShD58HwAO/Llr/EuV9hHbwbN+OerJpMx+DM1U8hwg==" saltValue="CNDy5W3+Ke1kAv7yDAOSOg==" spinCount="100000" sheet="1" objects="1" scenarios="1"/>
  <mergeCells count="3">
    <mergeCell ref="A18:B18"/>
    <mergeCell ref="A19:B19"/>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0">
    <tabColor rgb="FFFFFF00"/>
  </sheetPr>
  <dimension ref="A1:C42"/>
  <sheetViews>
    <sheetView workbookViewId="0">
      <selection activeCell="A3" sqref="A3"/>
    </sheetView>
  </sheetViews>
  <sheetFormatPr baseColWidth="10" defaultColWidth="11.3515625" defaultRowHeight="15.35" x14ac:dyDescent="0.5"/>
  <cols>
    <col min="1" max="1" width="13.3515625" style="12" customWidth="1"/>
    <col min="2" max="2" width="103.87890625" style="12" customWidth="1"/>
    <col min="3" max="3" width="6.87890625" style="12" bestFit="1" customWidth="1"/>
    <col min="4" max="16384" width="11.3515625" style="12"/>
  </cols>
  <sheetData>
    <row r="1" spans="1:3" ht="20.100000000000001" customHeight="1" x14ac:dyDescent="0.5">
      <c r="A1" s="40" t="s">
        <v>64</v>
      </c>
    </row>
    <row r="2" spans="1:3" ht="15.7" thickBot="1" x14ac:dyDescent="0.55000000000000004">
      <c r="A2" s="16"/>
      <c r="B2" s="17"/>
    </row>
    <row r="3" spans="1:3" ht="15.7" thickTop="1" x14ac:dyDescent="0.5">
      <c r="A3" s="15" t="s">
        <v>48</v>
      </c>
      <c r="B3" s="15" t="s">
        <v>33</v>
      </c>
    </row>
    <row r="4" spans="1:3" x14ac:dyDescent="0.5">
      <c r="A4" s="76">
        <v>1</v>
      </c>
      <c r="B4" s="77" t="s">
        <v>176</v>
      </c>
      <c r="C4" s="14"/>
    </row>
    <row r="5" spans="1:3" x14ac:dyDescent="0.5">
      <c r="A5" s="76">
        <v>2</v>
      </c>
      <c r="B5" s="77" t="s">
        <v>39</v>
      </c>
      <c r="C5" s="14"/>
    </row>
    <row r="6" spans="1:3" x14ac:dyDescent="0.5">
      <c r="A6" s="76">
        <v>3</v>
      </c>
      <c r="B6" s="77" t="s">
        <v>41</v>
      </c>
      <c r="C6" s="14"/>
    </row>
    <row r="7" spans="1:3" x14ac:dyDescent="0.5">
      <c r="A7" s="76">
        <v>4</v>
      </c>
      <c r="B7" s="77" t="s">
        <v>42</v>
      </c>
      <c r="C7" s="14"/>
    </row>
    <row r="8" spans="1:3" x14ac:dyDescent="0.5">
      <c r="A8" s="76">
        <v>5</v>
      </c>
      <c r="B8" s="77" t="s">
        <v>43</v>
      </c>
      <c r="C8" s="14"/>
    </row>
    <row r="9" spans="1:3" x14ac:dyDescent="0.5">
      <c r="A9" s="76">
        <v>6</v>
      </c>
      <c r="B9" s="77" t="s">
        <v>178</v>
      </c>
      <c r="C9" s="14"/>
    </row>
    <row r="10" spans="1:3" x14ac:dyDescent="0.5">
      <c r="A10" s="76">
        <v>7</v>
      </c>
      <c r="B10" s="77" t="s">
        <v>179</v>
      </c>
      <c r="C10" s="14"/>
    </row>
    <row r="11" spans="1:3" x14ac:dyDescent="0.5">
      <c r="A11" s="76">
        <v>8</v>
      </c>
      <c r="B11" s="77" t="s">
        <v>140</v>
      </c>
      <c r="C11" s="14"/>
    </row>
    <row r="12" spans="1:3" x14ac:dyDescent="0.5">
      <c r="A12" s="76">
        <v>9</v>
      </c>
      <c r="B12" s="77" t="s">
        <v>38</v>
      </c>
      <c r="C12" s="14"/>
    </row>
    <row r="13" spans="1:3" x14ac:dyDescent="0.5">
      <c r="A13" s="76">
        <v>10</v>
      </c>
      <c r="B13" s="77" t="s">
        <v>180</v>
      </c>
      <c r="C13" s="14"/>
    </row>
    <row r="14" spans="1:3" x14ac:dyDescent="0.5">
      <c r="A14" s="76">
        <v>11</v>
      </c>
      <c r="B14" s="77" t="s">
        <v>181</v>
      </c>
    </row>
    <row r="15" spans="1:3" x14ac:dyDescent="0.5">
      <c r="A15" s="76">
        <v>12</v>
      </c>
      <c r="B15" s="77" t="s">
        <v>182</v>
      </c>
    </row>
    <row r="16" spans="1:3" x14ac:dyDescent="0.5">
      <c r="A16" s="76">
        <v>13</v>
      </c>
      <c r="B16" s="77" t="s">
        <v>195</v>
      </c>
    </row>
    <row r="17" spans="1:2" x14ac:dyDescent="0.5">
      <c r="A17" s="76">
        <v>14</v>
      </c>
      <c r="B17" s="77" t="s">
        <v>200</v>
      </c>
    </row>
    <row r="18" spans="1:2" x14ac:dyDescent="0.5">
      <c r="A18" s="76">
        <v>15</v>
      </c>
      <c r="B18" s="77" t="s">
        <v>241</v>
      </c>
    </row>
    <row r="19" spans="1:2" x14ac:dyDescent="0.5">
      <c r="A19" s="76">
        <v>16</v>
      </c>
      <c r="B19" s="77" t="s">
        <v>252</v>
      </c>
    </row>
    <row r="20" spans="1:2" x14ac:dyDescent="0.5">
      <c r="A20" s="76">
        <v>17</v>
      </c>
      <c r="B20" s="77" t="s">
        <v>271</v>
      </c>
    </row>
    <row r="21" spans="1:2" x14ac:dyDescent="0.5">
      <c r="A21" s="76">
        <v>18</v>
      </c>
      <c r="B21" s="77" t="s">
        <v>285</v>
      </c>
    </row>
    <row r="22" spans="1:2" x14ac:dyDescent="0.5">
      <c r="A22" s="76">
        <v>19</v>
      </c>
      <c r="B22" s="77" t="s">
        <v>286</v>
      </c>
    </row>
    <row r="23" spans="1:2" x14ac:dyDescent="0.5">
      <c r="A23" s="76">
        <v>20</v>
      </c>
      <c r="B23" s="77" t="s">
        <v>287</v>
      </c>
    </row>
    <row r="24" spans="1:2" x14ac:dyDescent="0.5">
      <c r="A24" s="76">
        <v>21</v>
      </c>
      <c r="B24" s="77" t="s">
        <v>288</v>
      </c>
    </row>
    <row r="25" spans="1:2" x14ac:dyDescent="0.5">
      <c r="A25" s="76">
        <v>22</v>
      </c>
      <c r="B25" s="77" t="s">
        <v>222</v>
      </c>
    </row>
    <row r="26" spans="1:2" x14ac:dyDescent="0.5">
      <c r="A26" s="41"/>
    </row>
    <row r="27" spans="1:2" x14ac:dyDescent="0.5">
      <c r="A27" s="14"/>
      <c r="B27" s="1"/>
    </row>
    <row r="28" spans="1:2" x14ac:dyDescent="0.5">
      <c r="A28" s="171" t="s">
        <v>216</v>
      </c>
      <c r="B28" s="171"/>
    </row>
    <row r="29" spans="1:2" x14ac:dyDescent="0.5">
      <c r="A29" s="171" t="s">
        <v>70</v>
      </c>
      <c r="B29" s="171"/>
    </row>
    <row r="30" spans="1:2" ht="15.7" thickBot="1" x14ac:dyDescent="0.55000000000000004">
      <c r="B30" s="11"/>
    </row>
    <row r="31" spans="1:2" ht="15.7" thickTop="1" x14ac:dyDescent="0.5">
      <c r="A31" s="30" t="s">
        <v>49</v>
      </c>
      <c r="B31" s="30" t="s">
        <v>65</v>
      </c>
    </row>
    <row r="32" spans="1:2" ht="38.1" customHeight="1" x14ac:dyDescent="0.5">
      <c r="A32" s="12" t="s">
        <v>51</v>
      </c>
      <c r="B32" s="63"/>
    </row>
    <row r="33" spans="1:2" ht="38.1" customHeight="1" x14ac:dyDescent="0.5">
      <c r="A33" s="12" t="s">
        <v>52</v>
      </c>
      <c r="B33" s="63"/>
    </row>
    <row r="34" spans="1:2" ht="38.1" customHeight="1" x14ac:dyDescent="0.5">
      <c r="A34" s="12" t="s">
        <v>53</v>
      </c>
      <c r="B34" s="63"/>
    </row>
    <row r="35" spans="1:2" ht="38.1" customHeight="1" x14ac:dyDescent="0.5">
      <c r="A35" s="12" t="s">
        <v>54</v>
      </c>
      <c r="B35" s="63"/>
    </row>
    <row r="36" spans="1:2" ht="38.1" customHeight="1" x14ac:dyDescent="0.5">
      <c r="A36" s="12" t="s">
        <v>55</v>
      </c>
      <c r="B36" s="63"/>
    </row>
    <row r="37" spans="1:2" ht="38.1" customHeight="1" x14ac:dyDescent="0.5">
      <c r="A37" s="12" t="s">
        <v>56</v>
      </c>
      <c r="B37" s="63"/>
    </row>
    <row r="38" spans="1:2" ht="38.1" customHeight="1" x14ac:dyDescent="0.5">
      <c r="A38" s="12" t="s">
        <v>57</v>
      </c>
      <c r="B38" s="63"/>
    </row>
    <row r="39" spans="1:2" ht="38.1" customHeight="1" x14ac:dyDescent="0.5">
      <c r="A39" s="12" t="s">
        <v>58</v>
      </c>
      <c r="B39" s="63"/>
    </row>
    <row r="40" spans="1:2" ht="38.1" customHeight="1" x14ac:dyDescent="0.5">
      <c r="A40" s="12" t="s">
        <v>59</v>
      </c>
      <c r="B40" s="63"/>
    </row>
    <row r="41" spans="1:2" ht="38.1" customHeight="1" x14ac:dyDescent="0.5">
      <c r="A41" s="12" t="s">
        <v>60</v>
      </c>
      <c r="B41" s="63"/>
    </row>
    <row r="42" spans="1:2" ht="38.1" customHeight="1" x14ac:dyDescent="0.5">
      <c r="A42" s="12" t="s">
        <v>61</v>
      </c>
      <c r="B42" s="63"/>
    </row>
  </sheetData>
  <sheetProtection algorithmName="SHA-512" hashValue="GaERw2rxCWAwFFc+Z4/Jbaampx2zH5Ka6xnnM1sQZbrzMQWkx5h2b8i/uaa6s1il7CyUgq+JASVg94TPrKqS3g==" saltValue="6kNb9uReyPS38PWCbbFn2A==" spinCount="100000" sheet="1" objects="1" scenarios="1"/>
  <mergeCells count="2">
    <mergeCell ref="A28:B28"/>
    <mergeCell ref="A29:B29"/>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tabColor rgb="FFFFFF00"/>
  </sheetPr>
  <dimension ref="A1:E50"/>
  <sheetViews>
    <sheetView workbookViewId="0">
      <selection activeCell="A3" sqref="A3"/>
    </sheetView>
  </sheetViews>
  <sheetFormatPr baseColWidth="10" defaultColWidth="11.3515625" defaultRowHeight="15.35" x14ac:dyDescent="0.5"/>
  <cols>
    <col min="1" max="1" width="14.3515625" style="11" customWidth="1"/>
    <col min="2" max="2" width="104.87890625" style="12" customWidth="1"/>
    <col min="3" max="16384" width="11.3515625" style="12"/>
  </cols>
  <sheetData>
    <row r="1" spans="1:5" ht="20.100000000000001" customHeight="1" x14ac:dyDescent="0.5">
      <c r="A1" s="172" t="s">
        <v>66</v>
      </c>
      <c r="B1" s="172"/>
    </row>
    <row r="2" spans="1:5" ht="15.7" thickBot="1" x14ac:dyDescent="0.55000000000000004"/>
    <row r="3" spans="1:5" ht="15.7" thickTop="1" x14ac:dyDescent="0.5">
      <c r="A3" s="13" t="s">
        <v>62</v>
      </c>
      <c r="B3" s="15" t="s">
        <v>63</v>
      </c>
    </row>
    <row r="4" spans="1:5" s="122" customFormat="1" ht="15.6" customHeight="1" x14ac:dyDescent="0.4">
      <c r="A4" s="120">
        <v>1</v>
      </c>
      <c r="B4" s="119" t="s">
        <v>44</v>
      </c>
      <c r="C4" s="121"/>
      <c r="E4" s="123"/>
    </row>
    <row r="5" spans="1:5" s="122" customFormat="1" ht="15.6" customHeight="1" x14ac:dyDescent="0.4">
      <c r="A5" s="120">
        <v>2</v>
      </c>
      <c r="B5" s="119" t="s">
        <v>81</v>
      </c>
      <c r="E5" s="123"/>
    </row>
    <row r="6" spans="1:5" s="122" customFormat="1" ht="15.6" customHeight="1" x14ac:dyDescent="0.4">
      <c r="A6" s="120">
        <v>3</v>
      </c>
      <c r="B6" s="119" t="s">
        <v>239</v>
      </c>
      <c r="E6" s="123"/>
    </row>
    <row r="7" spans="1:5" s="122" customFormat="1" ht="15.6" customHeight="1" x14ac:dyDescent="0.4">
      <c r="A7" s="120">
        <v>4</v>
      </c>
      <c r="B7" s="119" t="s">
        <v>256</v>
      </c>
      <c r="E7" s="123"/>
    </row>
    <row r="8" spans="1:5" s="122" customFormat="1" ht="15.6" customHeight="1" x14ac:dyDescent="0.4">
      <c r="A8" s="120">
        <v>5</v>
      </c>
      <c r="B8" s="119" t="s">
        <v>255</v>
      </c>
      <c r="E8" s="123"/>
    </row>
    <row r="9" spans="1:5" s="122" customFormat="1" ht="15.6" customHeight="1" x14ac:dyDescent="0.4">
      <c r="A9" s="120">
        <v>6</v>
      </c>
      <c r="B9" s="119" t="s">
        <v>277</v>
      </c>
      <c r="E9" s="123"/>
    </row>
    <row r="10" spans="1:5" s="122" customFormat="1" ht="15.6" customHeight="1" x14ac:dyDescent="0.4">
      <c r="A10" s="120">
        <v>7</v>
      </c>
      <c r="B10" s="119" t="s">
        <v>217</v>
      </c>
      <c r="E10" s="123"/>
    </row>
    <row r="11" spans="1:5" s="122" customFormat="1" ht="15.6" customHeight="1" x14ac:dyDescent="0.4">
      <c r="A11" s="120">
        <v>8</v>
      </c>
      <c r="B11" s="119" t="s">
        <v>160</v>
      </c>
      <c r="E11" s="123"/>
    </row>
    <row r="12" spans="1:5" s="122" customFormat="1" ht="15.6" customHeight="1" x14ac:dyDescent="0.4">
      <c r="A12" s="120">
        <v>9</v>
      </c>
      <c r="B12" s="119" t="s">
        <v>218</v>
      </c>
      <c r="E12" s="123"/>
    </row>
    <row r="13" spans="1:5" s="122" customFormat="1" ht="15.6" customHeight="1" x14ac:dyDescent="0.4">
      <c r="A13" s="120">
        <v>10</v>
      </c>
      <c r="B13" s="119" t="s">
        <v>253</v>
      </c>
      <c r="E13" s="123"/>
    </row>
    <row r="14" spans="1:5" s="122" customFormat="1" ht="15.6" customHeight="1" x14ac:dyDescent="0.4">
      <c r="A14" s="120">
        <v>11</v>
      </c>
      <c r="B14" s="119" t="s">
        <v>258</v>
      </c>
      <c r="E14" s="123"/>
    </row>
    <row r="15" spans="1:5" s="122" customFormat="1" ht="15.6" customHeight="1" x14ac:dyDescent="0.4">
      <c r="A15" s="120">
        <v>12</v>
      </c>
      <c r="B15" s="119" t="s">
        <v>219</v>
      </c>
      <c r="E15" s="123"/>
    </row>
    <row r="16" spans="1:5" s="122" customFormat="1" ht="15.6" customHeight="1" x14ac:dyDescent="0.4">
      <c r="A16" s="120">
        <v>13</v>
      </c>
      <c r="B16" s="119" t="s">
        <v>220</v>
      </c>
      <c r="E16" s="123"/>
    </row>
    <row r="17" spans="1:5" s="122" customFormat="1" ht="15.6" customHeight="1" x14ac:dyDescent="0.4">
      <c r="A17" s="120">
        <v>14</v>
      </c>
      <c r="B17" s="119" t="s">
        <v>159</v>
      </c>
      <c r="E17" s="123"/>
    </row>
    <row r="18" spans="1:5" s="122" customFormat="1" ht="15.6" customHeight="1" x14ac:dyDescent="0.4">
      <c r="A18" s="120">
        <v>15</v>
      </c>
      <c r="B18" s="119" t="s">
        <v>139</v>
      </c>
      <c r="E18" s="123"/>
    </row>
    <row r="19" spans="1:5" s="122" customFormat="1" ht="15.6" customHeight="1" x14ac:dyDescent="0.4">
      <c r="A19" s="120">
        <v>16</v>
      </c>
      <c r="B19" s="119" t="s">
        <v>276</v>
      </c>
      <c r="E19" s="123"/>
    </row>
    <row r="20" spans="1:5" s="122" customFormat="1" ht="15.6" customHeight="1" x14ac:dyDescent="0.4">
      <c r="A20" s="120">
        <v>17</v>
      </c>
      <c r="B20" s="119" t="s">
        <v>240</v>
      </c>
      <c r="E20" s="123"/>
    </row>
    <row r="21" spans="1:5" s="122" customFormat="1" ht="15.6" customHeight="1" x14ac:dyDescent="0.4">
      <c r="A21" s="120">
        <v>18</v>
      </c>
      <c r="B21" s="128" t="s">
        <v>291</v>
      </c>
      <c r="E21" s="123"/>
    </row>
    <row r="22" spans="1:5" s="122" customFormat="1" ht="15.6" customHeight="1" x14ac:dyDescent="0.4">
      <c r="A22" s="120">
        <v>19</v>
      </c>
      <c r="B22" s="119" t="s">
        <v>261</v>
      </c>
      <c r="E22" s="123"/>
    </row>
    <row r="23" spans="1:5" s="122" customFormat="1" ht="15.6" customHeight="1" x14ac:dyDescent="0.4">
      <c r="A23" s="120">
        <v>20</v>
      </c>
      <c r="B23" s="119" t="s">
        <v>237</v>
      </c>
    </row>
    <row r="24" spans="1:5" s="122" customFormat="1" ht="15.6" customHeight="1" x14ac:dyDescent="0.4">
      <c r="A24" s="120">
        <v>21</v>
      </c>
      <c r="B24" s="119" t="s">
        <v>289</v>
      </c>
    </row>
    <row r="25" spans="1:5" s="122" customFormat="1" ht="15.6" customHeight="1" x14ac:dyDescent="0.4">
      <c r="A25" s="120">
        <v>22</v>
      </c>
      <c r="B25" s="119" t="s">
        <v>238</v>
      </c>
    </row>
    <row r="26" spans="1:5" s="122" customFormat="1" ht="15.6" customHeight="1" x14ac:dyDescent="0.4">
      <c r="A26" s="120">
        <v>23</v>
      </c>
      <c r="B26" s="119" t="s">
        <v>264</v>
      </c>
    </row>
    <row r="27" spans="1:5" s="122" customFormat="1" ht="15.6" customHeight="1" x14ac:dyDescent="0.4">
      <c r="A27" s="120">
        <v>24</v>
      </c>
      <c r="B27" s="119" t="s">
        <v>221</v>
      </c>
    </row>
    <row r="28" spans="1:5" s="122" customFormat="1" ht="15.6" customHeight="1" x14ac:dyDescent="0.4">
      <c r="A28" s="120">
        <v>25</v>
      </c>
      <c r="B28" s="119" t="s">
        <v>279</v>
      </c>
    </row>
    <row r="29" spans="1:5" s="122" customFormat="1" ht="15.6" customHeight="1" x14ac:dyDescent="0.4">
      <c r="A29" s="120">
        <v>26</v>
      </c>
      <c r="B29" s="119" t="s">
        <v>290</v>
      </c>
    </row>
    <row r="30" spans="1:5" s="122" customFormat="1" ht="15.6" customHeight="1" x14ac:dyDescent="0.4">
      <c r="A30" s="120">
        <v>27</v>
      </c>
      <c r="B30" s="119" t="s">
        <v>265</v>
      </c>
    </row>
    <row r="31" spans="1:5" s="122" customFormat="1" ht="15.6" customHeight="1" x14ac:dyDescent="0.4">
      <c r="A31" s="120">
        <v>28</v>
      </c>
      <c r="B31" s="119" t="s">
        <v>158</v>
      </c>
    </row>
    <row r="32" spans="1:5" s="122" customFormat="1" ht="15.6" customHeight="1" x14ac:dyDescent="0.4">
      <c r="A32" s="120">
        <v>29</v>
      </c>
      <c r="B32" s="119" t="s">
        <v>292</v>
      </c>
    </row>
    <row r="33" spans="1:2" s="122" customFormat="1" ht="15.6" customHeight="1" x14ac:dyDescent="0.4">
      <c r="A33" s="120">
        <v>30</v>
      </c>
      <c r="B33" s="119" t="s">
        <v>278</v>
      </c>
    </row>
    <row r="34" spans="1:2" x14ac:dyDescent="0.5">
      <c r="A34" s="120">
        <v>31</v>
      </c>
      <c r="B34" s="128" t="s">
        <v>273</v>
      </c>
    </row>
    <row r="36" spans="1:2" x14ac:dyDescent="0.5">
      <c r="A36" s="171" t="s">
        <v>67</v>
      </c>
      <c r="B36" s="171"/>
    </row>
    <row r="37" spans="1:2" x14ac:dyDescent="0.5">
      <c r="A37" s="171" t="s">
        <v>69</v>
      </c>
      <c r="B37" s="171"/>
    </row>
    <row r="38" spans="1:2" ht="15.7" thickBot="1" x14ac:dyDescent="0.55000000000000004">
      <c r="A38" s="12"/>
      <c r="B38" s="11"/>
    </row>
    <row r="39" spans="1:2" ht="15.7" thickTop="1" x14ac:dyDescent="0.5">
      <c r="A39" s="30" t="s">
        <v>49</v>
      </c>
      <c r="B39" s="30" t="s">
        <v>68</v>
      </c>
    </row>
    <row r="40" spans="1:2" ht="39.950000000000003" customHeight="1" x14ac:dyDescent="0.5">
      <c r="A40" s="12" t="s">
        <v>51</v>
      </c>
      <c r="B40" s="63"/>
    </row>
    <row r="41" spans="1:2" ht="39.950000000000003" customHeight="1" x14ac:dyDescent="0.5">
      <c r="A41" s="12" t="s">
        <v>52</v>
      </c>
      <c r="B41" s="63"/>
    </row>
    <row r="42" spans="1:2" ht="39.950000000000003" customHeight="1" x14ac:dyDescent="0.5">
      <c r="A42" s="12" t="s">
        <v>53</v>
      </c>
      <c r="B42" s="63"/>
    </row>
    <row r="43" spans="1:2" ht="39.950000000000003" customHeight="1" x14ac:dyDescent="0.5">
      <c r="A43" s="12" t="s">
        <v>54</v>
      </c>
      <c r="B43" s="63"/>
    </row>
    <row r="44" spans="1:2" ht="39.950000000000003" customHeight="1" x14ac:dyDescent="0.5">
      <c r="A44" s="12" t="s">
        <v>55</v>
      </c>
      <c r="B44" s="63"/>
    </row>
    <row r="45" spans="1:2" ht="39.950000000000003" customHeight="1" x14ac:dyDescent="0.5">
      <c r="A45" s="12" t="s">
        <v>56</v>
      </c>
      <c r="B45" s="63"/>
    </row>
    <row r="46" spans="1:2" ht="39.950000000000003" customHeight="1" x14ac:dyDescent="0.5">
      <c r="A46" s="12" t="s">
        <v>57</v>
      </c>
      <c r="B46" s="63"/>
    </row>
    <row r="47" spans="1:2" ht="39.950000000000003" customHeight="1" x14ac:dyDescent="0.5">
      <c r="A47" s="12" t="s">
        <v>58</v>
      </c>
      <c r="B47" s="63"/>
    </row>
    <row r="48" spans="1:2" ht="39.950000000000003" customHeight="1" x14ac:dyDescent="0.5">
      <c r="A48" s="12" t="s">
        <v>59</v>
      </c>
      <c r="B48" s="63"/>
    </row>
    <row r="49" spans="1:2" ht="39.950000000000003" customHeight="1" x14ac:dyDescent="0.5">
      <c r="A49" s="12" t="s">
        <v>60</v>
      </c>
      <c r="B49" s="63"/>
    </row>
    <row r="50" spans="1:2" ht="39.950000000000003" customHeight="1" x14ac:dyDescent="0.5">
      <c r="A50" s="12" t="s">
        <v>61</v>
      </c>
      <c r="B50" s="63"/>
    </row>
  </sheetData>
  <sheetProtection algorithmName="SHA-512" hashValue="yCHtpPNFZTcGR57kFcr7UoNsWsVcPx4bKDuYlpkWCOjjBfccDLSpKpwh6NJ4SYzEvj3JzdH3yvKul+mgeIVWKQ==" saltValue="pxYoo5NRESLN83Pow+b4IQ==" spinCount="100000" sheet="1" objects="1" scenarios="1"/>
  <mergeCells count="3">
    <mergeCell ref="A36:B36"/>
    <mergeCell ref="A37:B37"/>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rgb="FFFFFF00"/>
  </sheetPr>
  <dimension ref="A1:B33"/>
  <sheetViews>
    <sheetView workbookViewId="0">
      <selection activeCell="A3" sqref="A3"/>
    </sheetView>
  </sheetViews>
  <sheetFormatPr baseColWidth="10" defaultColWidth="11.3515625" defaultRowHeight="15.35" x14ac:dyDescent="0.5"/>
  <cols>
    <col min="1" max="1" width="13.1171875" style="11" customWidth="1"/>
    <col min="2" max="2" width="104.87890625" style="12" customWidth="1"/>
    <col min="3" max="16384" width="11.3515625" style="12"/>
  </cols>
  <sheetData>
    <row r="1" spans="1:2" ht="20.100000000000001" customHeight="1" x14ac:dyDescent="0.5">
      <c r="A1" s="172" t="s">
        <v>150</v>
      </c>
      <c r="B1" s="172"/>
    </row>
    <row r="2" spans="1:2" ht="15.7" thickBot="1" x14ac:dyDescent="0.55000000000000004"/>
    <row r="3" spans="1:2" ht="15.7" thickTop="1" x14ac:dyDescent="0.5">
      <c r="A3" s="15" t="s">
        <v>62</v>
      </c>
      <c r="B3" s="15" t="s">
        <v>63</v>
      </c>
    </row>
    <row r="4" spans="1:2" x14ac:dyDescent="0.5">
      <c r="A4" s="76">
        <v>1</v>
      </c>
      <c r="B4" s="84" t="s">
        <v>156</v>
      </c>
    </row>
    <row r="5" spans="1:2" x14ac:dyDescent="0.5">
      <c r="A5" s="76">
        <v>2</v>
      </c>
      <c r="B5" s="84" t="s">
        <v>154</v>
      </c>
    </row>
    <row r="6" spans="1:2" x14ac:dyDescent="0.5">
      <c r="A6" s="76">
        <v>3</v>
      </c>
      <c r="B6" s="84" t="s">
        <v>155</v>
      </c>
    </row>
    <row r="7" spans="1:2" x14ac:dyDescent="0.5">
      <c r="A7" s="76">
        <v>4</v>
      </c>
      <c r="B7" s="58" t="s">
        <v>236</v>
      </c>
    </row>
    <row r="8" spans="1:2" x14ac:dyDescent="0.5">
      <c r="A8" s="76">
        <v>5</v>
      </c>
      <c r="B8" s="58" t="s">
        <v>198</v>
      </c>
    </row>
    <row r="9" spans="1:2" x14ac:dyDescent="0.5">
      <c r="A9" s="76">
        <v>6</v>
      </c>
      <c r="B9" s="84" t="s">
        <v>157</v>
      </c>
    </row>
    <row r="10" spans="1:2" x14ac:dyDescent="0.5">
      <c r="A10" s="76">
        <v>7</v>
      </c>
      <c r="B10" s="84" t="s">
        <v>175</v>
      </c>
    </row>
    <row r="11" spans="1:2" x14ac:dyDescent="0.5">
      <c r="A11" s="76">
        <v>8</v>
      </c>
      <c r="B11" s="84" t="s">
        <v>196</v>
      </c>
    </row>
    <row r="12" spans="1:2" x14ac:dyDescent="0.5">
      <c r="A12" s="76">
        <v>9</v>
      </c>
      <c r="B12" s="58" t="s">
        <v>199</v>
      </c>
    </row>
    <row r="13" spans="1:2" x14ac:dyDescent="0.5">
      <c r="A13" s="76">
        <v>10</v>
      </c>
      <c r="B13" s="84" t="s">
        <v>149</v>
      </c>
    </row>
    <row r="14" spans="1:2" x14ac:dyDescent="0.5">
      <c r="A14" s="76">
        <v>11</v>
      </c>
      <c r="B14" s="77" t="s">
        <v>293</v>
      </c>
    </row>
    <row r="15" spans="1:2" x14ac:dyDescent="0.5">
      <c r="A15" s="41"/>
      <c r="B15" s="58"/>
    </row>
    <row r="16" spans="1:2" x14ac:dyDescent="0.5">
      <c r="A16" s="41"/>
      <c r="B16" s="58"/>
    </row>
    <row r="17" spans="1:2" x14ac:dyDescent="0.5">
      <c r="A17" s="41"/>
      <c r="B17" s="58"/>
    </row>
    <row r="19" spans="1:2" x14ac:dyDescent="0.5">
      <c r="A19" s="171" t="s">
        <v>151</v>
      </c>
      <c r="B19" s="171"/>
    </row>
    <row r="20" spans="1:2" x14ac:dyDescent="0.5">
      <c r="A20" s="171" t="s">
        <v>69</v>
      </c>
      <c r="B20" s="171"/>
    </row>
    <row r="21" spans="1:2" ht="15.7" thickBot="1" x14ac:dyDescent="0.55000000000000004">
      <c r="A21" s="12"/>
      <c r="B21" s="11"/>
    </row>
    <row r="22" spans="1:2" ht="15.7" thickTop="1" x14ac:dyDescent="0.5">
      <c r="A22" s="30" t="s">
        <v>49</v>
      </c>
      <c r="B22" s="30" t="s">
        <v>153</v>
      </c>
    </row>
    <row r="23" spans="1:2" ht="39.950000000000003" customHeight="1" x14ac:dyDescent="0.5">
      <c r="A23" s="12" t="s">
        <v>51</v>
      </c>
      <c r="B23" s="64"/>
    </row>
    <row r="24" spans="1:2" ht="39.950000000000003" customHeight="1" x14ac:dyDescent="0.5">
      <c r="A24" s="12" t="s">
        <v>52</v>
      </c>
      <c r="B24" s="64"/>
    </row>
    <row r="25" spans="1:2" ht="39.950000000000003" customHeight="1" x14ac:dyDescent="0.5">
      <c r="A25" s="12" t="s">
        <v>53</v>
      </c>
      <c r="B25" s="64"/>
    </row>
    <row r="26" spans="1:2" ht="39.950000000000003" customHeight="1" x14ac:dyDescent="0.5">
      <c r="A26" s="12" t="s">
        <v>54</v>
      </c>
      <c r="B26" s="64"/>
    </row>
    <row r="27" spans="1:2" ht="39.950000000000003" customHeight="1" x14ac:dyDescent="0.5">
      <c r="A27" s="12" t="s">
        <v>55</v>
      </c>
      <c r="B27" s="64"/>
    </row>
    <row r="28" spans="1:2" ht="39.950000000000003" customHeight="1" x14ac:dyDescent="0.5">
      <c r="A28" s="12" t="s">
        <v>56</v>
      </c>
      <c r="B28" s="64"/>
    </row>
    <row r="29" spans="1:2" ht="39.950000000000003" customHeight="1" x14ac:dyDescent="0.5">
      <c r="A29" s="12" t="s">
        <v>57</v>
      </c>
      <c r="B29" s="64"/>
    </row>
    <row r="30" spans="1:2" ht="39.950000000000003" customHeight="1" x14ac:dyDescent="0.5">
      <c r="A30" s="12" t="s">
        <v>58</v>
      </c>
      <c r="B30" s="64"/>
    </row>
    <row r="31" spans="1:2" ht="39.950000000000003" customHeight="1" x14ac:dyDescent="0.5">
      <c r="A31" s="12" t="s">
        <v>59</v>
      </c>
      <c r="B31" s="64"/>
    </row>
    <row r="32" spans="1:2" ht="39.950000000000003" customHeight="1" x14ac:dyDescent="0.5">
      <c r="A32" s="12" t="s">
        <v>60</v>
      </c>
      <c r="B32" s="64"/>
    </row>
    <row r="33" spans="1:2" ht="39.950000000000003" customHeight="1" x14ac:dyDescent="0.5">
      <c r="A33" s="12" t="s">
        <v>61</v>
      </c>
      <c r="B33" s="64"/>
    </row>
  </sheetData>
  <sheetProtection algorithmName="SHA-512" hashValue="wJGnAxmpIuLwnhxYieyaNpPalzs4eVDX6EBjvxG1Fs2MYZyBrejQvyYNAS+82tNuy1DUFnZs8eIwRU6PA9VDHg==" saltValue="2OE5IEIPXg1d9o4Bl8gjNw==" spinCount="100000" sheet="1" objects="1" scenarios="1"/>
  <mergeCells count="3">
    <mergeCell ref="A19:B19"/>
    <mergeCell ref="A20:B20"/>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2"/>
  <sheetViews>
    <sheetView workbookViewId="0">
      <selection sqref="A1:B1"/>
    </sheetView>
  </sheetViews>
  <sheetFormatPr baseColWidth="10" defaultColWidth="11.3515625" defaultRowHeight="15.35" x14ac:dyDescent="0.5"/>
  <cols>
    <col min="1" max="1" width="13.1171875" style="70" customWidth="1"/>
    <col min="2" max="2" width="104.87890625" style="75" customWidth="1"/>
    <col min="3" max="16384" width="11.3515625" style="75"/>
  </cols>
  <sheetData>
    <row r="1" spans="1:3" ht="20.100000000000001" customHeight="1" x14ac:dyDescent="0.5">
      <c r="A1" s="173" t="s">
        <v>150</v>
      </c>
      <c r="B1" s="173"/>
    </row>
    <row r="2" spans="1:3" ht="15.7" thickBot="1" x14ac:dyDescent="0.55000000000000004"/>
    <row r="3" spans="1:3" ht="15.7" thickTop="1" x14ac:dyDescent="0.5">
      <c r="A3" s="81" t="s">
        <v>62</v>
      </c>
      <c r="B3" s="71" t="s">
        <v>63</v>
      </c>
    </row>
    <row r="4" spans="1:3" x14ac:dyDescent="0.5">
      <c r="A4" s="76">
        <v>1</v>
      </c>
      <c r="B4" s="84" t="s">
        <v>156</v>
      </c>
      <c r="C4" s="73"/>
    </row>
    <row r="5" spans="1:3" x14ac:dyDescent="0.5">
      <c r="A5" s="76">
        <v>2</v>
      </c>
      <c r="B5" s="84" t="s">
        <v>154</v>
      </c>
      <c r="C5" s="74"/>
    </row>
    <row r="6" spans="1:3" x14ac:dyDescent="0.5">
      <c r="A6" s="76">
        <v>3</v>
      </c>
      <c r="B6" s="84" t="s">
        <v>155</v>
      </c>
    </row>
    <row r="7" spans="1:3" x14ac:dyDescent="0.5">
      <c r="A7" s="76">
        <v>4</v>
      </c>
      <c r="B7" s="58" t="s">
        <v>236</v>
      </c>
    </row>
    <row r="8" spans="1:3" x14ac:dyDescent="0.5">
      <c r="A8" s="76">
        <v>5</v>
      </c>
      <c r="B8" s="58" t="s">
        <v>198</v>
      </c>
    </row>
    <row r="9" spans="1:3" x14ac:dyDescent="0.5">
      <c r="A9" s="76">
        <v>6</v>
      </c>
      <c r="B9" s="84" t="s">
        <v>157</v>
      </c>
    </row>
    <row r="10" spans="1:3" x14ac:dyDescent="0.5">
      <c r="A10" s="76">
        <v>7</v>
      </c>
      <c r="B10" s="84" t="s">
        <v>175</v>
      </c>
    </row>
    <row r="11" spans="1:3" x14ac:dyDescent="0.5">
      <c r="A11" s="76">
        <v>8</v>
      </c>
      <c r="B11" s="84" t="s">
        <v>196</v>
      </c>
    </row>
    <row r="12" spans="1:3" x14ac:dyDescent="0.5">
      <c r="A12" s="76">
        <v>9</v>
      </c>
      <c r="B12" s="58" t="s">
        <v>199</v>
      </c>
    </row>
    <row r="13" spans="1:3" x14ac:dyDescent="0.5">
      <c r="A13" s="76">
        <v>10</v>
      </c>
      <c r="B13" s="84" t="s">
        <v>149</v>
      </c>
    </row>
    <row r="14" spans="1:3" x14ac:dyDescent="0.5">
      <c r="A14" s="76">
        <v>11</v>
      </c>
      <c r="B14" s="77" t="s">
        <v>293</v>
      </c>
    </row>
    <row r="15" spans="1:3" x14ac:dyDescent="0.5">
      <c r="A15" s="76">
        <v>12</v>
      </c>
      <c r="B15" s="83"/>
    </row>
    <row r="16" spans="1:3" x14ac:dyDescent="0.5">
      <c r="A16" s="72"/>
      <c r="B16" s="83"/>
    </row>
    <row r="18" spans="1:2" x14ac:dyDescent="0.5">
      <c r="A18" s="174" t="s">
        <v>151</v>
      </c>
      <c r="B18" s="174"/>
    </row>
    <row r="19" spans="1:2" x14ac:dyDescent="0.5">
      <c r="A19" s="174" t="s">
        <v>69</v>
      </c>
      <c r="B19" s="174"/>
    </row>
    <row r="20" spans="1:2" ht="15.7" thickBot="1" x14ac:dyDescent="0.55000000000000004">
      <c r="A20" s="75"/>
      <c r="B20" s="70"/>
    </row>
    <row r="21" spans="1:2" ht="15.7" thickTop="1" x14ac:dyDescent="0.5">
      <c r="A21" s="85" t="s">
        <v>49</v>
      </c>
      <c r="B21" s="85" t="s">
        <v>68</v>
      </c>
    </row>
    <row r="22" spans="1:2" ht="39.950000000000003" customHeight="1" x14ac:dyDescent="0.5">
      <c r="A22" s="75" t="s">
        <v>51</v>
      </c>
      <c r="B22" s="86"/>
    </row>
    <row r="23" spans="1:2" ht="39.950000000000003" customHeight="1" x14ac:dyDescent="0.5">
      <c r="A23" s="75" t="s">
        <v>52</v>
      </c>
      <c r="B23" s="86"/>
    </row>
    <row r="24" spans="1:2" ht="39.950000000000003" customHeight="1" x14ac:dyDescent="0.5">
      <c r="A24" s="75" t="s">
        <v>53</v>
      </c>
      <c r="B24" s="86"/>
    </row>
    <row r="25" spans="1:2" ht="39.950000000000003" customHeight="1" x14ac:dyDescent="0.5">
      <c r="A25" s="75" t="s">
        <v>54</v>
      </c>
      <c r="B25" s="86"/>
    </row>
    <row r="26" spans="1:2" ht="39.950000000000003" customHeight="1" x14ac:dyDescent="0.5">
      <c r="A26" s="75" t="s">
        <v>55</v>
      </c>
      <c r="B26" s="86"/>
    </row>
    <row r="27" spans="1:2" ht="39.950000000000003" customHeight="1" x14ac:dyDescent="0.5">
      <c r="A27" s="75" t="s">
        <v>56</v>
      </c>
      <c r="B27" s="86"/>
    </row>
    <row r="28" spans="1:2" ht="39.950000000000003" customHeight="1" x14ac:dyDescent="0.5">
      <c r="A28" s="75" t="s">
        <v>57</v>
      </c>
      <c r="B28" s="86"/>
    </row>
    <row r="29" spans="1:2" ht="39.950000000000003" customHeight="1" x14ac:dyDescent="0.5">
      <c r="A29" s="75" t="s">
        <v>58</v>
      </c>
      <c r="B29" s="86"/>
    </row>
    <row r="30" spans="1:2" ht="39.950000000000003" customHeight="1" x14ac:dyDescent="0.5">
      <c r="A30" s="75" t="s">
        <v>59</v>
      </c>
      <c r="B30" s="86"/>
    </row>
    <row r="31" spans="1:2" ht="39.950000000000003" customHeight="1" x14ac:dyDescent="0.5">
      <c r="A31" s="75" t="s">
        <v>60</v>
      </c>
      <c r="B31" s="86"/>
    </row>
    <row r="32" spans="1:2" ht="39.950000000000003" customHeight="1" x14ac:dyDescent="0.5">
      <c r="A32" s="75" t="s">
        <v>61</v>
      </c>
      <c r="B32" s="86"/>
    </row>
  </sheetData>
  <mergeCells count="3">
    <mergeCell ref="A1:B1"/>
    <mergeCell ref="A18:B18"/>
    <mergeCell ref="A19:B19"/>
  </mergeCells>
  <pageMargins left="0.78740157499999996" right="0.78740157499999996" top="0.984251969" bottom="0.984251969" header="0.4921259845" footer="0.4921259845"/>
  <pageSetup paperSize="9" orientation="landscape" r:id="rId1"/>
  <headerFooter alignWithMargins="0"/>
  <rowBreaks count="1" manualBreakCount="1">
    <brk id="2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sqref="A1:B1"/>
    </sheetView>
  </sheetViews>
  <sheetFormatPr baseColWidth="10" defaultColWidth="11.3515625" defaultRowHeight="15.35" x14ac:dyDescent="0.5"/>
  <cols>
    <col min="1" max="1" width="35.64453125" style="11" bestFit="1" customWidth="1"/>
    <col min="2" max="2" width="156.64453125" style="12" bestFit="1" customWidth="1"/>
    <col min="3" max="16384" width="11.3515625" style="11"/>
  </cols>
  <sheetData>
    <row r="1" spans="1:3" ht="15.7" thickBot="1" x14ac:dyDescent="0.55000000000000004">
      <c r="A1" s="18"/>
      <c r="B1" s="17"/>
    </row>
    <row r="2" spans="1:3" ht="15.7" thickTop="1" x14ac:dyDescent="0.45">
      <c r="A2" s="15" t="s">
        <v>37</v>
      </c>
      <c r="B2" s="15" t="s">
        <v>185</v>
      </c>
    </row>
    <row r="3" spans="1:3" x14ac:dyDescent="0.5">
      <c r="A3" s="65">
        <v>1</v>
      </c>
      <c r="B3" s="65" t="s">
        <v>170</v>
      </c>
      <c r="C3" s="23"/>
    </row>
    <row r="4" spans="1:3" x14ac:dyDescent="0.5">
      <c r="A4" s="65">
        <v>2</v>
      </c>
      <c r="B4" s="65" t="s">
        <v>188</v>
      </c>
      <c r="C4" s="16"/>
    </row>
    <row r="5" spans="1:3" x14ac:dyDescent="0.5">
      <c r="A5" s="65">
        <v>3</v>
      </c>
      <c r="B5" s="65" t="s">
        <v>171</v>
      </c>
      <c r="C5" s="16"/>
    </row>
    <row r="6" spans="1:3" x14ac:dyDescent="0.5">
      <c r="A6" s="65">
        <v>4</v>
      </c>
      <c r="B6" s="65" t="s">
        <v>194</v>
      </c>
      <c r="C6" s="16"/>
    </row>
    <row r="7" spans="1:3" x14ac:dyDescent="0.5">
      <c r="A7" s="65">
        <v>5</v>
      </c>
      <c r="B7" s="65" t="s">
        <v>172</v>
      </c>
      <c r="C7" s="12"/>
    </row>
    <row r="8" spans="1:3" x14ac:dyDescent="0.5">
      <c r="A8" s="65">
        <v>6</v>
      </c>
      <c r="B8" s="65" t="s">
        <v>36</v>
      </c>
      <c r="C8" s="12"/>
    </row>
    <row r="9" spans="1:3" x14ac:dyDescent="0.5">
      <c r="A9" s="14">
        <v>7</v>
      </c>
      <c r="B9" s="14"/>
      <c r="C9" s="12"/>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9"/>
  <sheetViews>
    <sheetView topLeftCell="A3" workbookViewId="0">
      <selection sqref="A1:B1"/>
    </sheetView>
  </sheetViews>
  <sheetFormatPr baseColWidth="10" defaultColWidth="11.3515625" defaultRowHeight="15.35" x14ac:dyDescent="0.5"/>
  <cols>
    <col min="1" max="1" width="8.87890625" style="75" bestFit="1" customWidth="1"/>
    <col min="2" max="2" width="64.64453125" style="75" customWidth="1"/>
    <col min="3" max="3" width="6.87890625" style="75" bestFit="1" customWidth="1"/>
    <col min="4" max="16384" width="11.3515625" style="75"/>
  </cols>
  <sheetData>
    <row r="1" spans="1:3" ht="15.7" thickBot="1" x14ac:dyDescent="0.55000000000000004">
      <c r="A1" s="74"/>
      <c r="B1" s="69"/>
      <c r="C1" s="75">
        <f>MAX($A$3:$A$27)-1</f>
        <v>22</v>
      </c>
    </row>
    <row r="2" spans="1:3" ht="15.7" thickTop="1" x14ac:dyDescent="0.5">
      <c r="A2" s="71" t="s">
        <v>184</v>
      </c>
      <c r="B2" s="71" t="s">
        <v>33</v>
      </c>
    </row>
    <row r="3" spans="1:3" x14ac:dyDescent="0.5">
      <c r="A3" s="76">
        <v>1</v>
      </c>
      <c r="B3" s="77" t="s">
        <v>176</v>
      </c>
      <c r="C3" s="72"/>
    </row>
    <row r="4" spans="1:3" x14ac:dyDescent="0.5">
      <c r="A4" s="76">
        <v>2</v>
      </c>
      <c r="B4" s="77" t="s">
        <v>39</v>
      </c>
      <c r="C4" s="72"/>
    </row>
    <row r="5" spans="1:3" x14ac:dyDescent="0.5">
      <c r="A5" s="76">
        <v>3</v>
      </c>
      <c r="B5" s="77" t="s">
        <v>40</v>
      </c>
      <c r="C5" s="72"/>
    </row>
    <row r="6" spans="1:3" x14ac:dyDescent="0.5">
      <c r="A6" s="76">
        <v>4</v>
      </c>
      <c r="B6" s="77" t="s">
        <v>177</v>
      </c>
      <c r="C6" s="72"/>
    </row>
    <row r="7" spans="1:3" x14ac:dyDescent="0.5">
      <c r="A7" s="76">
        <v>5</v>
      </c>
      <c r="B7" s="77" t="s">
        <v>41</v>
      </c>
      <c r="C7" s="72"/>
    </row>
    <row r="8" spans="1:3" x14ac:dyDescent="0.5">
      <c r="A8" s="76">
        <v>6</v>
      </c>
      <c r="B8" s="77" t="s">
        <v>42</v>
      </c>
      <c r="C8" s="72"/>
    </row>
    <row r="9" spans="1:3" x14ac:dyDescent="0.5">
      <c r="A9" s="76">
        <v>7</v>
      </c>
      <c r="B9" s="77" t="s">
        <v>43</v>
      </c>
      <c r="C9" s="72"/>
    </row>
    <row r="10" spans="1:3" x14ac:dyDescent="0.5">
      <c r="A10" s="76">
        <v>8</v>
      </c>
      <c r="B10" s="77" t="s">
        <v>178</v>
      </c>
      <c r="C10" s="72"/>
    </row>
    <row r="11" spans="1:3" x14ac:dyDescent="0.5">
      <c r="A11" s="76">
        <v>9</v>
      </c>
      <c r="B11" s="77" t="s">
        <v>179</v>
      </c>
    </row>
    <row r="12" spans="1:3" x14ac:dyDescent="0.5">
      <c r="A12" s="76">
        <v>10</v>
      </c>
      <c r="B12" s="77" t="s">
        <v>140</v>
      </c>
    </row>
    <row r="13" spans="1:3" x14ac:dyDescent="0.5">
      <c r="A13" s="76">
        <v>11</v>
      </c>
      <c r="B13" s="77" t="s">
        <v>38</v>
      </c>
    </row>
    <row r="14" spans="1:3" x14ac:dyDescent="0.5">
      <c r="A14" s="76">
        <v>12</v>
      </c>
      <c r="B14" s="77" t="s">
        <v>180</v>
      </c>
    </row>
    <row r="15" spans="1:3" x14ac:dyDescent="0.5">
      <c r="A15" s="76">
        <v>13</v>
      </c>
      <c r="B15" s="77" t="s">
        <v>181</v>
      </c>
    </row>
    <row r="16" spans="1:3" x14ac:dyDescent="0.5">
      <c r="A16" s="76">
        <v>14</v>
      </c>
      <c r="B16" s="77" t="s">
        <v>182</v>
      </c>
    </row>
    <row r="17" spans="1:2" x14ac:dyDescent="0.5">
      <c r="A17" s="76">
        <v>15</v>
      </c>
      <c r="B17" s="77" t="s">
        <v>183</v>
      </c>
    </row>
    <row r="18" spans="1:2" x14ac:dyDescent="0.5">
      <c r="A18" s="76">
        <v>16</v>
      </c>
      <c r="B18" s="77" t="s">
        <v>195</v>
      </c>
    </row>
    <row r="19" spans="1:2" x14ac:dyDescent="0.5">
      <c r="A19" s="76">
        <v>17</v>
      </c>
      <c r="B19" s="77" t="s">
        <v>200</v>
      </c>
    </row>
    <row r="20" spans="1:2" x14ac:dyDescent="0.5">
      <c r="A20" s="76">
        <v>18</v>
      </c>
      <c r="B20" s="77" t="s">
        <v>241</v>
      </c>
    </row>
    <row r="21" spans="1:2" x14ac:dyDescent="0.5">
      <c r="A21" s="76">
        <v>19</v>
      </c>
      <c r="B21" s="77" t="s">
        <v>242</v>
      </c>
    </row>
    <row r="22" spans="1:2" x14ac:dyDescent="0.5">
      <c r="A22" s="76">
        <v>20</v>
      </c>
      <c r="B22" s="77" t="s">
        <v>252</v>
      </c>
    </row>
    <row r="23" spans="1:2" x14ac:dyDescent="0.5">
      <c r="A23" s="76">
        <v>21</v>
      </c>
      <c r="B23" s="77" t="s">
        <v>254</v>
      </c>
    </row>
    <row r="24" spans="1:2" x14ac:dyDescent="0.5">
      <c r="A24" s="76">
        <v>22</v>
      </c>
      <c r="B24" s="77" t="s">
        <v>222</v>
      </c>
    </row>
    <row r="25" spans="1:2" x14ac:dyDescent="0.5">
      <c r="A25" s="76">
        <v>23</v>
      </c>
      <c r="B25" s="77"/>
    </row>
    <row r="26" spans="1:2" x14ac:dyDescent="0.5">
      <c r="A26" s="76"/>
      <c r="B26" s="77"/>
    </row>
    <row r="27" spans="1:2" x14ac:dyDescent="0.5">
      <c r="A27" s="76"/>
    </row>
    <row r="28" spans="1:2" x14ac:dyDescent="0.5">
      <c r="A28" s="78"/>
    </row>
    <row r="29" spans="1:2" x14ac:dyDescent="0.5">
      <c r="B29" s="79"/>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76F0-EA50-4FBB-8D6E-AF63925899E4}">
  <dimension ref="A1:D16"/>
  <sheetViews>
    <sheetView workbookViewId="0"/>
  </sheetViews>
  <sheetFormatPr baseColWidth="10" defaultColWidth="11.41015625" defaultRowHeight="15.35" x14ac:dyDescent="0.5"/>
  <cols>
    <col min="1" max="3" width="27.52734375" style="189" customWidth="1"/>
    <col min="4" max="16384" width="11.41015625" style="189"/>
  </cols>
  <sheetData>
    <row r="1" spans="1:4" s="185" customFormat="1" x14ac:dyDescent="0.45">
      <c r="A1" s="184" t="s">
        <v>102</v>
      </c>
      <c r="B1" s="184"/>
      <c r="C1" s="184"/>
      <c r="D1" s="184"/>
    </row>
    <row r="2" spans="1:4" s="185" customFormat="1" ht="72" customHeight="1" x14ac:dyDescent="0.45">
      <c r="A2" s="186" t="s">
        <v>103</v>
      </c>
      <c r="B2" s="187"/>
      <c r="C2" s="187"/>
    </row>
    <row r="3" spans="1:4" s="185" customFormat="1" ht="59.45" customHeight="1" x14ac:dyDescent="0.45">
      <c r="A3" s="186" t="s">
        <v>104</v>
      </c>
      <c r="B3" s="187"/>
      <c r="C3" s="187"/>
    </row>
    <row r="4" spans="1:4" s="185" customFormat="1" ht="108" customHeight="1" x14ac:dyDescent="0.45">
      <c r="A4" s="186" t="s">
        <v>105</v>
      </c>
      <c r="B4" s="187"/>
      <c r="C4" s="187"/>
    </row>
    <row r="5" spans="1:4" s="185" customFormat="1" ht="154.5" customHeight="1" x14ac:dyDescent="0.45">
      <c r="A5" s="186" t="s">
        <v>106</v>
      </c>
      <c r="B5" s="186"/>
      <c r="C5" s="186"/>
    </row>
    <row r="6" spans="1:4" s="185" customFormat="1" ht="141.94999999999999" customHeight="1" x14ac:dyDescent="0.45">
      <c r="A6" s="186" t="s">
        <v>107</v>
      </c>
      <c r="B6" s="186"/>
      <c r="C6" s="186"/>
    </row>
    <row r="7" spans="1:4" s="185" customFormat="1" ht="195.2" customHeight="1" x14ac:dyDescent="0.45">
      <c r="A7" s="186" t="s">
        <v>311</v>
      </c>
      <c r="B7" s="187"/>
      <c r="C7" s="187"/>
    </row>
    <row r="8" spans="1:4" s="185" customFormat="1" ht="79.7" customHeight="1" x14ac:dyDescent="0.45">
      <c r="A8" s="186" t="s">
        <v>108</v>
      </c>
      <c r="B8" s="187"/>
      <c r="C8" s="187"/>
    </row>
    <row r="9" spans="1:4" x14ac:dyDescent="0.5">
      <c r="A9" s="188"/>
      <c r="B9" s="188"/>
      <c r="C9" s="188"/>
    </row>
    <row r="10" spans="1:4" x14ac:dyDescent="0.5">
      <c r="A10" s="188"/>
      <c r="B10" s="188"/>
      <c r="C10" s="188"/>
    </row>
    <row r="11" spans="1:4" x14ac:dyDescent="0.5">
      <c r="A11" s="188"/>
      <c r="B11" s="188"/>
      <c r="C11" s="188"/>
    </row>
    <row r="12" spans="1:4" x14ac:dyDescent="0.5">
      <c r="A12" s="188"/>
      <c r="B12" s="188"/>
      <c r="C12" s="188"/>
    </row>
    <row r="13" spans="1:4" x14ac:dyDescent="0.5">
      <c r="A13" s="188"/>
      <c r="B13" s="188"/>
      <c r="C13" s="188"/>
    </row>
    <row r="14" spans="1:4" x14ac:dyDescent="0.5">
      <c r="A14" s="188"/>
      <c r="B14" s="188"/>
      <c r="C14" s="188"/>
    </row>
    <row r="15" spans="1:4" x14ac:dyDescent="0.5">
      <c r="A15" s="188"/>
      <c r="B15" s="188"/>
      <c r="C15" s="188"/>
    </row>
    <row r="16" spans="1:4" x14ac:dyDescent="0.5">
      <c r="A16" s="188"/>
      <c r="B16" s="188"/>
      <c r="C16" s="188"/>
    </row>
  </sheetData>
  <sheetProtection algorithmName="SHA-512" hashValue="fkVVMdsAGMSEHkrHKb8r0EUDPHjWQfaptBz5V+8W7syTwTRh7bwWGGWXPZIbh76SSccHS9XB5RsISuXWyy1lCw==" saltValue="lmLCFKZksavEDIUSZVdV6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9"/>
  <sheetViews>
    <sheetView workbookViewId="0">
      <selection sqref="A1:B1"/>
    </sheetView>
  </sheetViews>
  <sheetFormatPr baseColWidth="10" defaultColWidth="11.3515625" defaultRowHeight="15.35" x14ac:dyDescent="0.5"/>
  <cols>
    <col min="1" max="1" width="13.1171875" style="75" customWidth="1"/>
    <col min="2" max="2" width="55.1171875" style="70" customWidth="1"/>
    <col min="3" max="16384" width="11.3515625" style="75"/>
  </cols>
  <sheetData>
    <row r="1" spans="1:3" ht="15.7" thickBot="1" x14ac:dyDescent="0.55000000000000004">
      <c r="A1" s="74"/>
      <c r="B1" s="69">
        <v>5</v>
      </c>
      <c r="C1" s="75">
        <f>MAX($A$3:$A$7)-1</f>
        <v>4</v>
      </c>
    </row>
    <row r="2" spans="1:3" ht="15.7" thickTop="1" x14ac:dyDescent="0.5">
      <c r="A2" s="71" t="s">
        <v>20</v>
      </c>
      <c r="B2" s="71" t="s">
        <v>21</v>
      </c>
      <c r="C2" s="75" t="s">
        <v>22</v>
      </c>
    </row>
    <row r="3" spans="1:3" x14ac:dyDescent="0.5">
      <c r="A3" s="133">
        <v>1</v>
      </c>
      <c r="B3" s="1" t="s">
        <v>45</v>
      </c>
      <c r="C3" s="80"/>
    </row>
    <row r="4" spans="1:3" x14ac:dyDescent="0.5">
      <c r="A4" s="133">
        <v>2</v>
      </c>
      <c r="B4" s="1" t="s">
        <v>46</v>
      </c>
      <c r="C4" s="70"/>
    </row>
    <row r="5" spans="1:3" x14ac:dyDescent="0.5">
      <c r="A5" s="133">
        <v>3</v>
      </c>
      <c r="B5" s="1" t="s">
        <v>47</v>
      </c>
      <c r="C5" s="70"/>
    </row>
    <row r="6" spans="1:3" x14ac:dyDescent="0.5">
      <c r="A6" s="133">
        <v>4</v>
      </c>
      <c r="B6" s="1" t="s">
        <v>127</v>
      </c>
    </row>
    <row r="7" spans="1:3" x14ac:dyDescent="0.5">
      <c r="A7" s="133">
        <v>5</v>
      </c>
      <c r="B7" s="1" t="s">
        <v>262</v>
      </c>
    </row>
    <row r="8" spans="1:3" x14ac:dyDescent="0.5">
      <c r="A8" s="133">
        <v>6</v>
      </c>
      <c r="B8" s="1" t="s">
        <v>174</v>
      </c>
    </row>
    <row r="9" spans="1:3" x14ac:dyDescent="0.5">
      <c r="A9" s="133">
        <v>7</v>
      </c>
      <c r="B9" s="1" t="s">
        <v>263</v>
      </c>
    </row>
    <row r="10" spans="1:3" x14ac:dyDescent="0.5">
      <c r="A10" s="133">
        <v>8</v>
      </c>
      <c r="B10" s="1" t="s">
        <v>281</v>
      </c>
    </row>
    <row r="11" spans="1:3" x14ac:dyDescent="0.5">
      <c r="A11" s="133">
        <v>9</v>
      </c>
      <c r="B11" s="1" t="s">
        <v>257</v>
      </c>
    </row>
    <row r="12" spans="1:3" x14ac:dyDescent="0.5">
      <c r="A12" s="133">
        <v>10</v>
      </c>
      <c r="B12" s="1" t="s">
        <v>173</v>
      </c>
    </row>
    <row r="13" spans="1:3" x14ac:dyDescent="0.5">
      <c r="A13" s="133">
        <v>11</v>
      </c>
      <c r="B13" s="1" t="s">
        <v>231</v>
      </c>
    </row>
    <row r="14" spans="1:3" x14ac:dyDescent="0.5">
      <c r="A14" s="49">
        <v>12</v>
      </c>
      <c r="B14" s="118"/>
    </row>
    <row r="19" spans="2:2" x14ac:dyDescent="0.5">
      <c r="B19" s="57"/>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4"/>
  <sheetViews>
    <sheetView zoomScaleNormal="100" workbookViewId="0">
      <selection sqref="A1:B1"/>
    </sheetView>
  </sheetViews>
  <sheetFormatPr baseColWidth="10" defaultColWidth="11.3515625" defaultRowHeight="12.7" x14ac:dyDescent="0.4"/>
  <cols>
    <col min="1" max="1" width="13.1171875" style="124" customWidth="1"/>
    <col min="2" max="2" width="55.1171875" style="124" customWidth="1"/>
    <col min="3" max="16384" width="11.3515625" style="124"/>
  </cols>
  <sheetData>
    <row r="1" spans="1:3" ht="13" thickBot="1" x14ac:dyDescent="0.45">
      <c r="B1" s="124">
        <v>5</v>
      </c>
      <c r="C1" s="124">
        <f>MAX(A3:A33)-1</f>
        <v>30</v>
      </c>
    </row>
    <row r="2" spans="1:3" ht="13" thickTop="1" x14ac:dyDescent="0.4">
      <c r="A2" s="125" t="s">
        <v>20</v>
      </c>
      <c r="B2" s="125" t="s">
        <v>21</v>
      </c>
    </row>
    <row r="3" spans="1:3" x14ac:dyDescent="0.4">
      <c r="A3" s="120">
        <v>1</v>
      </c>
      <c r="B3" s="119" t="s">
        <v>44</v>
      </c>
      <c r="C3" s="126"/>
    </row>
    <row r="4" spans="1:3" x14ac:dyDescent="0.4">
      <c r="A4" s="120">
        <v>2</v>
      </c>
      <c r="B4" s="119" t="s">
        <v>81</v>
      </c>
      <c r="C4" s="127"/>
    </row>
    <row r="5" spans="1:3" x14ac:dyDescent="0.4">
      <c r="A5" s="120">
        <v>3</v>
      </c>
      <c r="B5" s="119" t="s">
        <v>239</v>
      </c>
      <c r="C5" s="127"/>
    </row>
    <row r="6" spans="1:3" x14ac:dyDescent="0.4">
      <c r="A6" s="120">
        <v>4</v>
      </c>
      <c r="B6" s="119" t="s">
        <v>256</v>
      </c>
    </row>
    <row r="7" spans="1:3" x14ac:dyDescent="0.4">
      <c r="A7" s="120">
        <v>5</v>
      </c>
      <c r="B7" s="119" t="s">
        <v>255</v>
      </c>
    </row>
    <row r="8" spans="1:3" x14ac:dyDescent="0.4">
      <c r="A8" s="120">
        <v>6</v>
      </c>
      <c r="B8" s="119" t="s">
        <v>277</v>
      </c>
    </row>
    <row r="9" spans="1:3" x14ac:dyDescent="0.4">
      <c r="A9" s="120">
        <v>7</v>
      </c>
      <c r="B9" s="119" t="s">
        <v>217</v>
      </c>
    </row>
    <row r="10" spans="1:3" x14ac:dyDescent="0.4">
      <c r="A10" s="120">
        <v>8</v>
      </c>
      <c r="B10" s="119" t="s">
        <v>160</v>
      </c>
    </row>
    <row r="11" spans="1:3" x14ac:dyDescent="0.4">
      <c r="A11" s="120">
        <v>9</v>
      </c>
      <c r="B11" s="119" t="s">
        <v>218</v>
      </c>
    </row>
    <row r="12" spans="1:3" x14ac:dyDescent="0.4">
      <c r="A12" s="120">
        <v>10</v>
      </c>
      <c r="B12" s="119" t="s">
        <v>253</v>
      </c>
    </row>
    <row r="13" spans="1:3" x14ac:dyDescent="0.4">
      <c r="A13" s="120">
        <v>11</v>
      </c>
      <c r="B13" s="119" t="s">
        <v>258</v>
      </c>
    </row>
    <row r="14" spans="1:3" x14ac:dyDescent="0.4">
      <c r="A14" s="120">
        <v>12</v>
      </c>
      <c r="B14" s="119" t="s">
        <v>219</v>
      </c>
    </row>
    <row r="15" spans="1:3" x14ac:dyDescent="0.4">
      <c r="A15" s="120">
        <v>13</v>
      </c>
      <c r="B15" s="119" t="s">
        <v>220</v>
      </c>
    </row>
    <row r="16" spans="1:3" x14ac:dyDescent="0.4">
      <c r="A16" s="120">
        <v>14</v>
      </c>
      <c r="B16" s="119" t="s">
        <v>159</v>
      </c>
    </row>
    <row r="17" spans="1:2" x14ac:dyDescent="0.4">
      <c r="A17" s="120">
        <v>15</v>
      </c>
      <c r="B17" s="119" t="s">
        <v>139</v>
      </c>
    </row>
    <row r="18" spans="1:2" x14ac:dyDescent="0.4">
      <c r="A18" s="120">
        <v>16</v>
      </c>
      <c r="B18" s="119" t="s">
        <v>276</v>
      </c>
    </row>
    <row r="19" spans="1:2" x14ac:dyDescent="0.4">
      <c r="A19" s="120">
        <v>17</v>
      </c>
      <c r="B19" s="119" t="s">
        <v>240</v>
      </c>
    </row>
    <row r="20" spans="1:2" ht="25.35" x14ac:dyDescent="0.4">
      <c r="A20" s="120">
        <v>18</v>
      </c>
      <c r="B20" s="128" t="s">
        <v>291</v>
      </c>
    </row>
    <row r="21" spans="1:2" x14ac:dyDescent="0.4">
      <c r="A21" s="120">
        <v>19</v>
      </c>
      <c r="B21" s="119" t="s">
        <v>261</v>
      </c>
    </row>
    <row r="22" spans="1:2" x14ac:dyDescent="0.4">
      <c r="A22" s="120">
        <v>20</v>
      </c>
      <c r="B22" s="119" t="s">
        <v>237</v>
      </c>
    </row>
    <row r="23" spans="1:2" x14ac:dyDescent="0.4">
      <c r="A23" s="120">
        <v>21</v>
      </c>
      <c r="B23" s="119" t="s">
        <v>289</v>
      </c>
    </row>
    <row r="24" spans="1:2" x14ac:dyDescent="0.4">
      <c r="A24" s="120">
        <v>22</v>
      </c>
      <c r="B24" s="119" t="s">
        <v>238</v>
      </c>
    </row>
    <row r="25" spans="1:2" x14ac:dyDescent="0.4">
      <c r="A25" s="120">
        <v>23</v>
      </c>
      <c r="B25" s="119" t="s">
        <v>264</v>
      </c>
    </row>
    <row r="26" spans="1:2" x14ac:dyDescent="0.4">
      <c r="A26" s="120">
        <v>24</v>
      </c>
      <c r="B26" s="119" t="s">
        <v>221</v>
      </c>
    </row>
    <row r="27" spans="1:2" x14ac:dyDescent="0.4">
      <c r="A27" s="120">
        <v>25</v>
      </c>
      <c r="B27" s="119" t="s">
        <v>279</v>
      </c>
    </row>
    <row r="28" spans="1:2" x14ac:dyDescent="0.4">
      <c r="A28" s="120">
        <v>26</v>
      </c>
      <c r="B28" s="119" t="s">
        <v>290</v>
      </c>
    </row>
    <row r="29" spans="1:2" x14ac:dyDescent="0.4">
      <c r="A29" s="120">
        <v>27</v>
      </c>
      <c r="B29" s="119" t="s">
        <v>265</v>
      </c>
    </row>
    <row r="30" spans="1:2" x14ac:dyDescent="0.4">
      <c r="A30" s="120">
        <v>28</v>
      </c>
      <c r="B30" s="119" t="s">
        <v>158</v>
      </c>
    </row>
    <row r="31" spans="1:2" x14ac:dyDescent="0.4">
      <c r="A31" s="120">
        <v>29</v>
      </c>
      <c r="B31" s="119" t="s">
        <v>292</v>
      </c>
    </row>
    <row r="32" spans="1:2" x14ac:dyDescent="0.4">
      <c r="A32" s="120">
        <v>30</v>
      </c>
      <c r="B32" s="119" t="s">
        <v>278</v>
      </c>
    </row>
    <row r="33" spans="1:2" x14ac:dyDescent="0.4">
      <c r="A33" s="120">
        <v>31</v>
      </c>
      <c r="B33" s="128" t="s">
        <v>273</v>
      </c>
    </row>
    <row r="34" spans="1:2" x14ac:dyDescent="0.4">
      <c r="A34" s="120">
        <v>32</v>
      </c>
    </row>
  </sheetData>
  <sortState xmlns:xlrd2="http://schemas.microsoft.com/office/spreadsheetml/2017/richdata2" ref="B5:B21">
    <sortCondition ref="B5:B21"/>
  </sortState>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3"/>
  <sheetViews>
    <sheetView workbookViewId="0">
      <selection sqref="A1:B1"/>
    </sheetView>
  </sheetViews>
  <sheetFormatPr baseColWidth="10" defaultColWidth="11.3515625" defaultRowHeight="15.35" x14ac:dyDescent="0.5"/>
  <cols>
    <col min="1" max="1" width="16.64453125" style="75" customWidth="1"/>
    <col min="2" max="2" width="50.87890625" style="78" customWidth="1"/>
    <col min="3" max="3" width="6.87890625" style="75" bestFit="1" customWidth="1"/>
    <col min="4" max="16384" width="11.3515625" style="75"/>
  </cols>
  <sheetData>
    <row r="1" spans="1:3" ht="15.7" thickBot="1" x14ac:dyDescent="0.55000000000000004">
      <c r="A1" s="74" t="s">
        <v>82</v>
      </c>
      <c r="B1" s="87">
        <v>21</v>
      </c>
      <c r="C1" s="75">
        <f>MAX($A$3:$A$23)-1</f>
        <v>20</v>
      </c>
    </row>
    <row r="2" spans="1:3" ht="15.7" thickTop="1" x14ac:dyDescent="0.5">
      <c r="A2" s="71" t="s">
        <v>20</v>
      </c>
      <c r="B2" s="88" t="s">
        <v>21</v>
      </c>
      <c r="C2" s="75" t="s">
        <v>22</v>
      </c>
    </row>
    <row r="3" spans="1:3" x14ac:dyDescent="0.5">
      <c r="A3" s="72">
        <v>1</v>
      </c>
      <c r="B3" s="89" t="s">
        <v>83</v>
      </c>
    </row>
    <row r="4" spans="1:3" x14ac:dyDescent="0.5">
      <c r="A4" s="72">
        <v>2</v>
      </c>
      <c r="B4" s="89" t="s">
        <v>84</v>
      </c>
      <c r="C4" s="75" t="s">
        <v>85</v>
      </c>
    </row>
    <row r="5" spans="1:3" x14ac:dyDescent="0.5">
      <c r="A5" s="72">
        <v>3</v>
      </c>
      <c r="B5" s="89" t="s">
        <v>125</v>
      </c>
      <c r="C5" s="90"/>
    </row>
    <row r="6" spans="1:3" x14ac:dyDescent="0.5">
      <c r="A6" s="72">
        <v>4</v>
      </c>
      <c r="B6" s="89" t="s">
        <v>126</v>
      </c>
      <c r="C6" s="90" t="s">
        <v>85</v>
      </c>
    </row>
    <row r="7" spans="1:3" x14ac:dyDescent="0.5">
      <c r="A7" s="72">
        <v>5</v>
      </c>
      <c r="B7" s="89" t="s">
        <v>86</v>
      </c>
      <c r="C7" s="90"/>
    </row>
    <row r="8" spans="1:3" x14ac:dyDescent="0.5">
      <c r="A8" s="72">
        <v>6</v>
      </c>
      <c r="B8" s="89" t="s">
        <v>87</v>
      </c>
      <c r="C8" s="90"/>
    </row>
    <row r="9" spans="1:3" x14ac:dyDescent="0.5">
      <c r="A9" s="72">
        <v>7</v>
      </c>
      <c r="B9" s="89" t="s">
        <v>88</v>
      </c>
      <c r="C9" s="90"/>
    </row>
    <row r="10" spans="1:3" x14ac:dyDescent="0.5">
      <c r="A10" s="72">
        <v>8</v>
      </c>
      <c r="B10" s="89" t="s">
        <v>89</v>
      </c>
      <c r="C10" s="90"/>
    </row>
    <row r="11" spans="1:3" x14ac:dyDescent="0.5">
      <c r="A11" s="72">
        <v>9</v>
      </c>
      <c r="B11" s="89" t="s">
        <v>90</v>
      </c>
      <c r="C11" s="90"/>
    </row>
    <row r="12" spans="1:3" x14ac:dyDescent="0.5">
      <c r="A12" s="72">
        <v>10</v>
      </c>
      <c r="B12" s="89" t="s">
        <v>91</v>
      </c>
      <c r="C12" s="90"/>
    </row>
    <row r="13" spans="1:3" ht="25.35" x14ac:dyDescent="0.5">
      <c r="A13" s="72">
        <v>11</v>
      </c>
      <c r="B13" s="89" t="s">
        <v>92</v>
      </c>
      <c r="C13" s="90"/>
    </row>
    <row r="14" spans="1:3" ht="25.35" x14ac:dyDescent="0.5">
      <c r="A14" s="72">
        <v>12</v>
      </c>
      <c r="B14" s="89" t="s">
        <v>93</v>
      </c>
      <c r="C14" s="90"/>
    </row>
    <row r="15" spans="1:3" x14ac:dyDescent="0.5">
      <c r="A15" s="72">
        <v>13</v>
      </c>
      <c r="B15" s="89" t="s">
        <v>94</v>
      </c>
      <c r="C15" s="90"/>
    </row>
    <row r="16" spans="1:3" x14ac:dyDescent="0.5">
      <c r="A16" s="72">
        <v>14</v>
      </c>
      <c r="B16" s="89" t="s">
        <v>128</v>
      </c>
      <c r="C16" s="90"/>
    </row>
    <row r="17" spans="1:3" x14ac:dyDescent="0.5">
      <c r="A17" s="72">
        <v>15</v>
      </c>
      <c r="B17" s="89" t="s">
        <v>168</v>
      </c>
      <c r="C17" s="90"/>
    </row>
    <row r="18" spans="1:3" x14ac:dyDescent="0.5">
      <c r="A18" s="72">
        <v>16</v>
      </c>
      <c r="B18" s="89" t="s">
        <v>169</v>
      </c>
      <c r="C18" s="90" t="s">
        <v>85</v>
      </c>
    </row>
    <row r="19" spans="1:3" x14ac:dyDescent="0.5">
      <c r="A19" s="72">
        <v>17</v>
      </c>
      <c r="B19" s="89" t="s">
        <v>259</v>
      </c>
      <c r="C19" s="90"/>
    </row>
    <row r="20" spans="1:3" x14ac:dyDescent="0.5">
      <c r="A20" s="72">
        <v>18</v>
      </c>
      <c r="B20" s="89" t="s">
        <v>260</v>
      </c>
      <c r="C20" s="90"/>
    </row>
    <row r="21" spans="1:3" x14ac:dyDescent="0.5">
      <c r="A21" s="72">
        <v>19</v>
      </c>
      <c r="B21" s="89" t="s">
        <v>275</v>
      </c>
      <c r="C21" s="90"/>
    </row>
    <row r="22" spans="1:3" x14ac:dyDescent="0.5">
      <c r="A22" s="72">
        <v>20</v>
      </c>
      <c r="B22" s="89" t="s">
        <v>232</v>
      </c>
      <c r="C22" s="90"/>
    </row>
    <row r="23" spans="1:3" x14ac:dyDescent="0.5">
      <c r="A23" s="72">
        <v>21</v>
      </c>
      <c r="B23" s="82"/>
      <c r="C23" s="70"/>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91FF-F053-43DA-92E5-ED97937F05FD}">
  <sheetPr>
    <pageSetUpPr fitToPage="1"/>
  </sheetPr>
  <dimension ref="A1:E11"/>
  <sheetViews>
    <sheetView workbookViewId="0">
      <selection sqref="A1:C1"/>
    </sheetView>
  </sheetViews>
  <sheetFormatPr baseColWidth="10" defaultColWidth="11.41015625" defaultRowHeight="15.35" x14ac:dyDescent="0.5"/>
  <cols>
    <col min="1" max="3" width="27.52734375" style="191" customWidth="1"/>
    <col min="4" max="16384" width="11.41015625" style="191"/>
  </cols>
  <sheetData>
    <row r="1" spans="1:5" ht="27.75" customHeight="1" x14ac:dyDescent="0.5">
      <c r="A1" s="190" t="s">
        <v>312</v>
      </c>
      <c r="B1" s="190"/>
      <c r="C1" s="190"/>
    </row>
    <row r="2" spans="1:5" s="192" customFormat="1" ht="99.95" customHeight="1" x14ac:dyDescent="0.45">
      <c r="A2" s="186" t="s">
        <v>313</v>
      </c>
      <c r="B2" s="187"/>
      <c r="C2" s="187"/>
      <c r="E2" s="107"/>
    </row>
    <row r="3" spans="1:5" s="192" customFormat="1" ht="45" customHeight="1" x14ac:dyDescent="0.45">
      <c r="A3" s="186" t="s">
        <v>314</v>
      </c>
      <c r="B3" s="187"/>
      <c r="C3" s="187"/>
      <c r="E3" s="107"/>
    </row>
    <row r="4" spans="1:5" s="192" customFormat="1" ht="66.75" customHeight="1" x14ac:dyDescent="0.45">
      <c r="A4" s="193" t="s">
        <v>315</v>
      </c>
      <c r="B4" s="194"/>
      <c r="C4" s="195"/>
      <c r="E4" s="107"/>
    </row>
    <row r="5" spans="1:5" ht="30.7" x14ac:dyDescent="0.5">
      <c r="A5" s="196" t="s">
        <v>100</v>
      </c>
      <c r="B5" s="196" t="s">
        <v>101</v>
      </c>
    </row>
    <row r="6" spans="1:5" x14ac:dyDescent="0.5">
      <c r="A6" s="177">
        <v>1379</v>
      </c>
      <c r="B6" s="177">
        <v>1380</v>
      </c>
    </row>
    <row r="7" spans="1:5" x14ac:dyDescent="0.5">
      <c r="A7" s="177">
        <v>179.34</v>
      </c>
      <c r="B7" s="177">
        <v>179</v>
      </c>
    </row>
    <row r="8" spans="1:5" x14ac:dyDescent="0.5">
      <c r="A8" s="177">
        <v>80.12</v>
      </c>
      <c r="B8" s="177">
        <v>80.099999999999994</v>
      </c>
    </row>
    <row r="9" spans="1:5" x14ac:dyDescent="0.5">
      <c r="A9" s="177">
        <v>7.8</v>
      </c>
      <c r="B9" s="178">
        <v>7.8</v>
      </c>
    </row>
    <row r="10" spans="1:5" ht="24" hidden="1" customHeight="1" x14ac:dyDescent="0.5">
      <c r="A10" s="197"/>
      <c r="B10" s="198"/>
      <c r="C10" s="198"/>
    </row>
    <row r="11" spans="1:5" x14ac:dyDescent="0.5">
      <c r="A11" s="177">
        <v>7.8320000000000001E-2</v>
      </c>
      <c r="B11" s="199">
        <v>7.8299999999999995E-2</v>
      </c>
    </row>
  </sheetData>
  <sheetProtection algorithmName="SHA-512" hashValue="HCP81YveInpdV/xWBihCO3SQ3DOTmRWIaeea+XcmdDIk8/No31eF9CIQBKSWtGdgjeCtQm2PW5yYgxR7+Fnukw==" saltValue="8g2TzV//4Fu6Yl8QzBSUP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60CC-4BF9-4DB8-8E5D-55D7935BB362}">
  <dimension ref="A1:H19"/>
  <sheetViews>
    <sheetView zoomScaleNormal="100" workbookViewId="0">
      <selection sqref="A1:H1"/>
    </sheetView>
  </sheetViews>
  <sheetFormatPr baseColWidth="10" defaultColWidth="11.41015625" defaultRowHeight="14" x14ac:dyDescent="0.45"/>
  <cols>
    <col min="1" max="8" width="10.52734375" style="179" customWidth="1"/>
    <col min="9" max="256" width="11.41015625" style="179"/>
    <col min="257" max="264" width="10.52734375" style="179" customWidth="1"/>
    <col min="265" max="512" width="11.41015625" style="179"/>
    <col min="513" max="520" width="10.52734375" style="179" customWidth="1"/>
    <col min="521" max="768" width="11.41015625" style="179"/>
    <col min="769" max="776" width="10.52734375" style="179" customWidth="1"/>
    <col min="777" max="1024" width="11.41015625" style="179"/>
    <col min="1025" max="1032" width="10.52734375" style="179" customWidth="1"/>
    <col min="1033" max="1280" width="11.41015625" style="179"/>
    <col min="1281" max="1288" width="10.52734375" style="179" customWidth="1"/>
    <col min="1289" max="1536" width="11.41015625" style="179"/>
    <col min="1537" max="1544" width="10.52734375" style="179" customWidth="1"/>
    <col min="1545" max="1792" width="11.41015625" style="179"/>
    <col min="1793" max="1800" width="10.52734375" style="179" customWidth="1"/>
    <col min="1801" max="2048" width="11.41015625" style="179"/>
    <col min="2049" max="2056" width="10.52734375" style="179" customWidth="1"/>
    <col min="2057" max="2304" width="11.41015625" style="179"/>
    <col min="2305" max="2312" width="10.52734375" style="179" customWidth="1"/>
    <col min="2313" max="2560" width="11.41015625" style="179"/>
    <col min="2561" max="2568" width="10.52734375" style="179" customWidth="1"/>
    <col min="2569" max="2816" width="11.41015625" style="179"/>
    <col min="2817" max="2824" width="10.52734375" style="179" customWidth="1"/>
    <col min="2825" max="3072" width="11.41015625" style="179"/>
    <col min="3073" max="3080" width="10.52734375" style="179" customWidth="1"/>
    <col min="3081" max="3328" width="11.41015625" style="179"/>
    <col min="3329" max="3336" width="10.52734375" style="179" customWidth="1"/>
    <col min="3337" max="3584" width="11.41015625" style="179"/>
    <col min="3585" max="3592" width="10.52734375" style="179" customWidth="1"/>
    <col min="3593" max="3840" width="11.41015625" style="179"/>
    <col min="3841" max="3848" width="10.52734375" style="179" customWidth="1"/>
    <col min="3849" max="4096" width="11.41015625" style="179"/>
    <col min="4097" max="4104" width="10.52734375" style="179" customWidth="1"/>
    <col min="4105" max="4352" width="11.41015625" style="179"/>
    <col min="4353" max="4360" width="10.52734375" style="179" customWidth="1"/>
    <col min="4361" max="4608" width="11.41015625" style="179"/>
    <col min="4609" max="4616" width="10.52734375" style="179" customWidth="1"/>
    <col min="4617" max="4864" width="11.41015625" style="179"/>
    <col min="4865" max="4872" width="10.52734375" style="179" customWidth="1"/>
    <col min="4873" max="5120" width="11.41015625" style="179"/>
    <col min="5121" max="5128" width="10.52734375" style="179" customWidth="1"/>
    <col min="5129" max="5376" width="11.41015625" style="179"/>
    <col min="5377" max="5384" width="10.52734375" style="179" customWidth="1"/>
    <col min="5385" max="5632" width="11.41015625" style="179"/>
    <col min="5633" max="5640" width="10.52734375" style="179" customWidth="1"/>
    <col min="5641" max="5888" width="11.41015625" style="179"/>
    <col min="5889" max="5896" width="10.52734375" style="179" customWidth="1"/>
    <col min="5897" max="6144" width="11.41015625" style="179"/>
    <col min="6145" max="6152" width="10.52734375" style="179" customWidth="1"/>
    <col min="6153" max="6400" width="11.41015625" style="179"/>
    <col min="6401" max="6408" width="10.52734375" style="179" customWidth="1"/>
    <col min="6409" max="6656" width="11.41015625" style="179"/>
    <col min="6657" max="6664" width="10.52734375" style="179" customWidth="1"/>
    <col min="6665" max="6912" width="11.41015625" style="179"/>
    <col min="6913" max="6920" width="10.52734375" style="179" customWidth="1"/>
    <col min="6921" max="7168" width="11.41015625" style="179"/>
    <col min="7169" max="7176" width="10.52734375" style="179" customWidth="1"/>
    <col min="7177" max="7424" width="11.41015625" style="179"/>
    <col min="7425" max="7432" width="10.52734375" style="179" customWidth="1"/>
    <col min="7433" max="7680" width="11.41015625" style="179"/>
    <col min="7681" max="7688" width="10.52734375" style="179" customWidth="1"/>
    <col min="7689" max="7936" width="11.41015625" style="179"/>
    <col min="7937" max="7944" width="10.52734375" style="179" customWidth="1"/>
    <col min="7945" max="8192" width="11.41015625" style="179"/>
    <col min="8193" max="8200" width="10.52734375" style="179" customWidth="1"/>
    <col min="8201" max="8448" width="11.41015625" style="179"/>
    <col min="8449" max="8456" width="10.52734375" style="179" customWidth="1"/>
    <col min="8457" max="8704" width="11.41015625" style="179"/>
    <col min="8705" max="8712" width="10.52734375" style="179" customWidth="1"/>
    <col min="8713" max="8960" width="11.41015625" style="179"/>
    <col min="8961" max="8968" width="10.52734375" style="179" customWidth="1"/>
    <col min="8969" max="9216" width="11.41015625" style="179"/>
    <col min="9217" max="9224" width="10.52734375" style="179" customWidth="1"/>
    <col min="9225" max="9472" width="11.41015625" style="179"/>
    <col min="9473" max="9480" width="10.52734375" style="179" customWidth="1"/>
    <col min="9481" max="9728" width="11.41015625" style="179"/>
    <col min="9729" max="9736" width="10.52734375" style="179" customWidth="1"/>
    <col min="9737" max="9984" width="11.41015625" style="179"/>
    <col min="9985" max="9992" width="10.52734375" style="179" customWidth="1"/>
    <col min="9993" max="10240" width="11.41015625" style="179"/>
    <col min="10241" max="10248" width="10.52734375" style="179" customWidth="1"/>
    <col min="10249" max="10496" width="11.41015625" style="179"/>
    <col min="10497" max="10504" width="10.52734375" style="179" customWidth="1"/>
    <col min="10505" max="10752" width="11.41015625" style="179"/>
    <col min="10753" max="10760" width="10.52734375" style="179" customWidth="1"/>
    <col min="10761" max="11008" width="11.41015625" style="179"/>
    <col min="11009" max="11016" width="10.52734375" style="179" customWidth="1"/>
    <col min="11017" max="11264" width="11.41015625" style="179"/>
    <col min="11265" max="11272" width="10.52734375" style="179" customWidth="1"/>
    <col min="11273" max="11520" width="11.41015625" style="179"/>
    <col min="11521" max="11528" width="10.52734375" style="179" customWidth="1"/>
    <col min="11529" max="11776" width="11.41015625" style="179"/>
    <col min="11777" max="11784" width="10.52734375" style="179" customWidth="1"/>
    <col min="11785" max="12032" width="11.41015625" style="179"/>
    <col min="12033" max="12040" width="10.52734375" style="179" customWidth="1"/>
    <col min="12041" max="12288" width="11.41015625" style="179"/>
    <col min="12289" max="12296" width="10.52734375" style="179" customWidth="1"/>
    <col min="12297" max="12544" width="11.41015625" style="179"/>
    <col min="12545" max="12552" width="10.52734375" style="179" customWidth="1"/>
    <col min="12553" max="12800" width="11.41015625" style="179"/>
    <col min="12801" max="12808" width="10.52734375" style="179" customWidth="1"/>
    <col min="12809" max="13056" width="11.41015625" style="179"/>
    <col min="13057" max="13064" width="10.52734375" style="179" customWidth="1"/>
    <col min="13065" max="13312" width="11.41015625" style="179"/>
    <col min="13313" max="13320" width="10.52734375" style="179" customWidth="1"/>
    <col min="13321" max="13568" width="11.41015625" style="179"/>
    <col min="13569" max="13576" width="10.52734375" style="179" customWidth="1"/>
    <col min="13577" max="13824" width="11.41015625" style="179"/>
    <col min="13825" max="13832" width="10.52734375" style="179" customWidth="1"/>
    <col min="13833" max="14080" width="11.41015625" style="179"/>
    <col min="14081" max="14088" width="10.52734375" style="179" customWidth="1"/>
    <col min="14089" max="14336" width="11.41015625" style="179"/>
    <col min="14337" max="14344" width="10.52734375" style="179" customWidth="1"/>
    <col min="14345" max="14592" width="11.41015625" style="179"/>
    <col min="14593" max="14600" width="10.52734375" style="179" customWidth="1"/>
    <col min="14601" max="14848" width="11.41015625" style="179"/>
    <col min="14849" max="14856" width="10.52734375" style="179" customWidth="1"/>
    <col min="14857" max="15104" width="11.41015625" style="179"/>
    <col min="15105" max="15112" width="10.52734375" style="179" customWidth="1"/>
    <col min="15113" max="15360" width="11.41015625" style="179"/>
    <col min="15361" max="15368" width="10.52734375" style="179" customWidth="1"/>
    <col min="15369" max="15616" width="11.41015625" style="179"/>
    <col min="15617" max="15624" width="10.52734375" style="179" customWidth="1"/>
    <col min="15625" max="15872" width="11.41015625" style="179"/>
    <col min="15873" max="15880" width="10.52734375" style="179" customWidth="1"/>
    <col min="15881" max="16128" width="11.41015625" style="179"/>
    <col min="16129" max="16136" width="10.52734375" style="179" customWidth="1"/>
    <col min="16137" max="16384" width="11.41015625" style="179"/>
  </cols>
  <sheetData>
    <row r="1" spans="1:8" s="201" customFormat="1" ht="20.100000000000001" customHeight="1" x14ac:dyDescent="0.45">
      <c r="A1" s="200" t="s">
        <v>247</v>
      </c>
      <c r="B1" s="200"/>
      <c r="C1" s="200"/>
      <c r="D1" s="200"/>
      <c r="E1" s="200"/>
      <c r="F1" s="200"/>
      <c r="G1" s="200"/>
      <c r="H1" s="200"/>
    </row>
    <row r="2" spans="1:8" s="201" customFormat="1" ht="35.1" customHeight="1" x14ac:dyDescent="0.45">
      <c r="A2" s="202" t="s">
        <v>316</v>
      </c>
      <c r="B2" s="202"/>
      <c r="C2" s="202"/>
      <c r="D2" s="202"/>
      <c r="E2" s="202"/>
      <c r="F2" s="202"/>
      <c r="G2" s="202"/>
      <c r="H2" s="202"/>
    </row>
    <row r="3" spans="1:8" s="201" customFormat="1" ht="99.75" customHeight="1" x14ac:dyDescent="0.45">
      <c r="A3" s="202" t="s">
        <v>317</v>
      </c>
      <c r="B3" s="202"/>
      <c r="C3" s="202"/>
      <c r="D3" s="202"/>
      <c r="E3" s="202"/>
      <c r="F3" s="202"/>
      <c r="G3" s="202"/>
      <c r="H3" s="202"/>
    </row>
    <row r="4" spans="1:8" s="201" customFormat="1" ht="53.1" customHeight="1" x14ac:dyDescent="0.45">
      <c r="A4" s="202" t="s">
        <v>327</v>
      </c>
      <c r="B4" s="202"/>
      <c r="C4" s="202"/>
      <c r="D4" s="202"/>
      <c r="E4" s="202"/>
      <c r="F4" s="202"/>
      <c r="G4" s="202"/>
      <c r="H4" s="202"/>
    </row>
    <row r="5" spans="1:8" s="201" customFormat="1" ht="35.1" customHeight="1" x14ac:dyDescent="0.45">
      <c r="A5" s="202" t="s">
        <v>318</v>
      </c>
      <c r="B5" s="202"/>
      <c r="C5" s="202"/>
      <c r="D5" s="202"/>
      <c r="E5" s="202"/>
      <c r="F5" s="202"/>
      <c r="G5" s="202"/>
      <c r="H5" s="202"/>
    </row>
    <row r="6" spans="1:8" s="201" customFormat="1" ht="88.35" customHeight="1" x14ac:dyDescent="0.45">
      <c r="A6" s="202" t="s">
        <v>319</v>
      </c>
      <c r="B6" s="202"/>
      <c r="C6" s="202"/>
      <c r="D6" s="202"/>
      <c r="E6" s="202"/>
      <c r="F6" s="202"/>
      <c r="G6" s="202"/>
      <c r="H6" s="202"/>
    </row>
    <row r="7" spans="1:8" s="201" customFormat="1" ht="88.35" customHeight="1" x14ac:dyDescent="0.45">
      <c r="A7" s="202" t="s">
        <v>320</v>
      </c>
      <c r="B7" s="202"/>
      <c r="C7" s="202"/>
      <c r="D7" s="202"/>
      <c r="E7" s="202"/>
      <c r="F7" s="202"/>
      <c r="G7" s="202"/>
      <c r="H7" s="202"/>
    </row>
    <row r="8" spans="1:8" s="201" customFormat="1" ht="70.349999999999994" customHeight="1" x14ac:dyDescent="0.45">
      <c r="A8" s="202" t="s">
        <v>321</v>
      </c>
      <c r="B8" s="202"/>
      <c r="C8" s="202"/>
      <c r="D8" s="202"/>
      <c r="E8" s="202"/>
      <c r="F8" s="202"/>
      <c r="G8" s="202"/>
      <c r="H8" s="202"/>
    </row>
    <row r="9" spans="1:8" s="201" customFormat="1" ht="53.1" customHeight="1" x14ac:dyDescent="0.45">
      <c r="A9" s="202" t="s">
        <v>248</v>
      </c>
      <c r="B9" s="202"/>
      <c r="C9" s="202"/>
      <c r="D9" s="202"/>
      <c r="E9" s="202"/>
      <c r="F9" s="202"/>
      <c r="G9" s="202"/>
      <c r="H9" s="202"/>
    </row>
    <row r="10" spans="1:8" s="201" customFormat="1" ht="122.7" customHeight="1" x14ac:dyDescent="0.45">
      <c r="A10" s="202" t="s">
        <v>322</v>
      </c>
      <c r="B10" s="202"/>
      <c r="C10" s="202"/>
      <c r="D10" s="202"/>
      <c r="E10" s="202"/>
      <c r="F10" s="202"/>
      <c r="G10" s="202"/>
      <c r="H10" s="202"/>
    </row>
    <row r="11" spans="1:8" s="201" customFormat="1" ht="35.1" customHeight="1" x14ac:dyDescent="0.45">
      <c r="A11" s="202" t="s">
        <v>249</v>
      </c>
      <c r="B11" s="202"/>
      <c r="C11" s="202"/>
      <c r="D11" s="202"/>
      <c r="E11" s="202"/>
      <c r="F11" s="202"/>
      <c r="G11" s="202"/>
      <c r="H11" s="202"/>
    </row>
    <row r="12" spans="1:8" s="201" customFormat="1" ht="97.35" customHeight="1" x14ac:dyDescent="0.45">
      <c r="A12" s="202" t="s">
        <v>250</v>
      </c>
      <c r="B12" s="202"/>
      <c r="C12" s="202"/>
      <c r="D12" s="202"/>
      <c r="E12" s="202"/>
      <c r="F12" s="202"/>
      <c r="G12" s="202"/>
      <c r="H12" s="202"/>
    </row>
    <row r="13" spans="1:8" s="201" customFormat="1" ht="97.35" customHeight="1" x14ac:dyDescent="0.45">
      <c r="A13" s="202" t="s">
        <v>251</v>
      </c>
      <c r="B13" s="202"/>
      <c r="C13" s="202"/>
      <c r="D13" s="202"/>
      <c r="E13" s="202"/>
      <c r="F13" s="202"/>
      <c r="G13" s="202"/>
      <c r="H13" s="202"/>
    </row>
    <row r="14" spans="1:8" s="201" customFormat="1" ht="20.100000000000001" customHeight="1" x14ac:dyDescent="0.45">
      <c r="A14" s="202"/>
      <c r="B14" s="202"/>
      <c r="C14" s="202"/>
      <c r="D14" s="202"/>
      <c r="E14" s="202"/>
      <c r="F14" s="202"/>
      <c r="G14" s="202"/>
      <c r="H14" s="202"/>
    </row>
    <row r="15" spans="1:8" x14ac:dyDescent="0.45">
      <c r="A15" s="203"/>
      <c r="B15" s="203"/>
      <c r="C15" s="203"/>
      <c r="D15" s="203"/>
      <c r="E15" s="203"/>
      <c r="F15" s="203"/>
      <c r="G15" s="203"/>
      <c r="H15" s="203"/>
    </row>
    <row r="16" spans="1:8" x14ac:dyDescent="0.45">
      <c r="A16" s="203"/>
      <c r="B16" s="203"/>
      <c r="C16" s="203"/>
      <c r="D16" s="203"/>
      <c r="E16" s="203"/>
      <c r="F16" s="203"/>
      <c r="G16" s="203"/>
      <c r="H16" s="203"/>
    </row>
    <row r="17" spans="1:8" x14ac:dyDescent="0.45">
      <c r="A17" s="203"/>
      <c r="B17" s="203"/>
      <c r="C17" s="203"/>
      <c r="D17" s="203"/>
      <c r="E17" s="203"/>
      <c r="F17" s="203"/>
      <c r="G17" s="203"/>
      <c r="H17" s="203"/>
    </row>
    <row r="18" spans="1:8" x14ac:dyDescent="0.45">
      <c r="A18" s="203"/>
      <c r="B18" s="203"/>
      <c r="C18" s="203"/>
      <c r="D18" s="203"/>
      <c r="E18" s="203"/>
      <c r="F18" s="203"/>
      <c r="G18" s="203"/>
      <c r="H18" s="203"/>
    </row>
    <row r="19" spans="1:8" x14ac:dyDescent="0.45">
      <c r="A19" s="203"/>
      <c r="B19" s="203"/>
      <c r="C19" s="203"/>
      <c r="D19" s="203"/>
      <c r="E19" s="203"/>
      <c r="F19" s="203"/>
      <c r="G19" s="203"/>
      <c r="H19" s="203"/>
    </row>
  </sheetData>
  <sheetProtection algorithmName="SHA-512" hashValue="RzM8//qYnn3oq7EFoIFeP8+cC8Pf2Ix8lTJHIoXPwV9I5tPD66jA5hM4r2C9nEq3X47Y7AK1pmPBB+sJv1wJ/Q==" saltValue="CNY+1Vc1VBJno8Dp+fYbHQ==" spinCount="100000" sheet="1" objects="1" scenarios="1"/>
  <mergeCells count="19">
    <mergeCell ref="A18:H18"/>
    <mergeCell ref="A19:H19"/>
    <mergeCell ref="A12:H12"/>
    <mergeCell ref="A13:H13"/>
    <mergeCell ref="A14:H14"/>
    <mergeCell ref="A15:H15"/>
    <mergeCell ref="A16:H16"/>
    <mergeCell ref="A17:H17"/>
    <mergeCell ref="A6:H6"/>
    <mergeCell ref="A7:H7"/>
    <mergeCell ref="A8:H8"/>
    <mergeCell ref="A9:H9"/>
    <mergeCell ref="A10:H10"/>
    <mergeCell ref="A11:H11"/>
    <mergeCell ref="A1:H1"/>
    <mergeCell ref="A2:H2"/>
    <mergeCell ref="A3:H3"/>
    <mergeCell ref="A4:H4"/>
    <mergeCell ref="A5:H5"/>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BB92-3618-441F-AEB2-CF1C9B0D9993}">
  <sheetPr>
    <tabColor rgb="FF76933C"/>
  </sheetPr>
  <dimension ref="A1:H24"/>
  <sheetViews>
    <sheetView zoomScaleNormal="100" workbookViewId="0">
      <selection sqref="A1:H1"/>
    </sheetView>
  </sheetViews>
  <sheetFormatPr baseColWidth="10" defaultColWidth="11.41015625" defaultRowHeight="14" x14ac:dyDescent="0.45"/>
  <cols>
    <col min="1" max="8" width="10.64453125" style="111" customWidth="1"/>
    <col min="9" max="256" width="11.41015625" style="111"/>
    <col min="257" max="264" width="10.64453125" style="111" customWidth="1"/>
    <col min="265" max="512" width="11.41015625" style="111"/>
    <col min="513" max="520" width="10.64453125" style="111" customWidth="1"/>
    <col min="521" max="768" width="11.41015625" style="111"/>
    <col min="769" max="776" width="10.64453125" style="111" customWidth="1"/>
    <col min="777" max="1024" width="11.41015625" style="111"/>
    <col min="1025" max="1032" width="10.64453125" style="111" customWidth="1"/>
    <col min="1033" max="1280" width="11.41015625" style="111"/>
    <col min="1281" max="1288" width="10.64453125" style="111" customWidth="1"/>
    <col min="1289" max="1536" width="11.41015625" style="111"/>
    <col min="1537" max="1544" width="10.64453125" style="111" customWidth="1"/>
    <col min="1545" max="1792" width="11.41015625" style="111"/>
    <col min="1793" max="1800" width="10.64453125" style="111" customWidth="1"/>
    <col min="1801" max="2048" width="11.41015625" style="111"/>
    <col min="2049" max="2056" width="10.64453125" style="111" customWidth="1"/>
    <col min="2057" max="2304" width="11.41015625" style="111"/>
    <col min="2305" max="2312" width="10.64453125" style="111" customWidth="1"/>
    <col min="2313" max="2560" width="11.41015625" style="111"/>
    <col min="2561" max="2568" width="10.64453125" style="111" customWidth="1"/>
    <col min="2569" max="2816" width="11.41015625" style="111"/>
    <col min="2817" max="2824" width="10.64453125" style="111" customWidth="1"/>
    <col min="2825" max="3072" width="11.41015625" style="111"/>
    <col min="3073" max="3080" width="10.64453125" style="111" customWidth="1"/>
    <col min="3081" max="3328" width="11.41015625" style="111"/>
    <col min="3329" max="3336" width="10.64453125" style="111" customWidth="1"/>
    <col min="3337" max="3584" width="11.41015625" style="111"/>
    <col min="3585" max="3592" width="10.64453125" style="111" customWidth="1"/>
    <col min="3593" max="3840" width="11.41015625" style="111"/>
    <col min="3841" max="3848" width="10.64453125" style="111" customWidth="1"/>
    <col min="3849" max="4096" width="11.41015625" style="111"/>
    <col min="4097" max="4104" width="10.64453125" style="111" customWidth="1"/>
    <col min="4105" max="4352" width="11.41015625" style="111"/>
    <col min="4353" max="4360" width="10.64453125" style="111" customWidth="1"/>
    <col min="4361" max="4608" width="11.41015625" style="111"/>
    <col min="4609" max="4616" width="10.64453125" style="111" customWidth="1"/>
    <col min="4617" max="4864" width="11.41015625" style="111"/>
    <col min="4865" max="4872" width="10.64453125" style="111" customWidth="1"/>
    <col min="4873" max="5120" width="11.41015625" style="111"/>
    <col min="5121" max="5128" width="10.64453125" style="111" customWidth="1"/>
    <col min="5129" max="5376" width="11.41015625" style="111"/>
    <col min="5377" max="5384" width="10.64453125" style="111" customWidth="1"/>
    <col min="5385" max="5632" width="11.41015625" style="111"/>
    <col min="5633" max="5640" width="10.64453125" style="111" customWidth="1"/>
    <col min="5641" max="5888" width="11.41015625" style="111"/>
    <col min="5889" max="5896" width="10.64453125" style="111" customWidth="1"/>
    <col min="5897" max="6144" width="11.41015625" style="111"/>
    <col min="6145" max="6152" width="10.64453125" style="111" customWidth="1"/>
    <col min="6153" max="6400" width="11.41015625" style="111"/>
    <col min="6401" max="6408" width="10.64453125" style="111" customWidth="1"/>
    <col min="6409" max="6656" width="11.41015625" style="111"/>
    <col min="6657" max="6664" width="10.64453125" style="111" customWidth="1"/>
    <col min="6665" max="6912" width="11.41015625" style="111"/>
    <col min="6913" max="6920" width="10.64453125" style="111" customWidth="1"/>
    <col min="6921" max="7168" width="11.41015625" style="111"/>
    <col min="7169" max="7176" width="10.64453125" style="111" customWidth="1"/>
    <col min="7177" max="7424" width="11.41015625" style="111"/>
    <col min="7425" max="7432" width="10.64453125" style="111" customWidth="1"/>
    <col min="7433" max="7680" width="11.41015625" style="111"/>
    <col min="7681" max="7688" width="10.64453125" style="111" customWidth="1"/>
    <col min="7689" max="7936" width="11.41015625" style="111"/>
    <col min="7937" max="7944" width="10.64453125" style="111" customWidth="1"/>
    <col min="7945" max="8192" width="11.41015625" style="111"/>
    <col min="8193" max="8200" width="10.64453125" style="111" customWidth="1"/>
    <col min="8201" max="8448" width="11.41015625" style="111"/>
    <col min="8449" max="8456" width="10.64453125" style="111" customWidth="1"/>
    <col min="8457" max="8704" width="11.41015625" style="111"/>
    <col min="8705" max="8712" width="10.64453125" style="111" customWidth="1"/>
    <col min="8713" max="8960" width="11.41015625" style="111"/>
    <col min="8961" max="8968" width="10.64453125" style="111" customWidth="1"/>
    <col min="8969" max="9216" width="11.41015625" style="111"/>
    <col min="9217" max="9224" width="10.64453125" style="111" customWidth="1"/>
    <col min="9225" max="9472" width="11.41015625" style="111"/>
    <col min="9473" max="9480" width="10.64453125" style="111" customWidth="1"/>
    <col min="9481" max="9728" width="11.41015625" style="111"/>
    <col min="9729" max="9736" width="10.64453125" style="111" customWidth="1"/>
    <col min="9737" max="9984" width="11.41015625" style="111"/>
    <col min="9985" max="9992" width="10.64453125" style="111" customWidth="1"/>
    <col min="9993" max="10240" width="11.41015625" style="111"/>
    <col min="10241" max="10248" width="10.64453125" style="111" customWidth="1"/>
    <col min="10249" max="10496" width="11.41015625" style="111"/>
    <col min="10497" max="10504" width="10.64453125" style="111" customWidth="1"/>
    <col min="10505" max="10752" width="11.41015625" style="111"/>
    <col min="10753" max="10760" width="10.64453125" style="111" customWidth="1"/>
    <col min="10761" max="11008" width="11.41015625" style="111"/>
    <col min="11009" max="11016" width="10.64453125" style="111" customWidth="1"/>
    <col min="11017" max="11264" width="11.41015625" style="111"/>
    <col min="11265" max="11272" width="10.64453125" style="111" customWidth="1"/>
    <col min="11273" max="11520" width="11.41015625" style="111"/>
    <col min="11521" max="11528" width="10.64453125" style="111" customWidth="1"/>
    <col min="11529" max="11776" width="11.41015625" style="111"/>
    <col min="11777" max="11784" width="10.64453125" style="111" customWidth="1"/>
    <col min="11785" max="12032" width="11.41015625" style="111"/>
    <col min="12033" max="12040" width="10.64453125" style="111" customWidth="1"/>
    <col min="12041" max="12288" width="11.41015625" style="111"/>
    <col min="12289" max="12296" width="10.64453125" style="111" customWidth="1"/>
    <col min="12297" max="12544" width="11.41015625" style="111"/>
    <col min="12545" max="12552" width="10.64453125" style="111" customWidth="1"/>
    <col min="12553" max="12800" width="11.41015625" style="111"/>
    <col min="12801" max="12808" width="10.64453125" style="111" customWidth="1"/>
    <col min="12809" max="13056" width="11.41015625" style="111"/>
    <col min="13057" max="13064" width="10.64453125" style="111" customWidth="1"/>
    <col min="13065" max="13312" width="11.41015625" style="111"/>
    <col min="13313" max="13320" width="10.64453125" style="111" customWidth="1"/>
    <col min="13321" max="13568" width="11.41015625" style="111"/>
    <col min="13569" max="13576" width="10.64453125" style="111" customWidth="1"/>
    <col min="13577" max="13824" width="11.41015625" style="111"/>
    <col min="13825" max="13832" width="10.64453125" style="111" customWidth="1"/>
    <col min="13833" max="14080" width="11.41015625" style="111"/>
    <col min="14081" max="14088" width="10.64453125" style="111" customWidth="1"/>
    <col min="14089" max="14336" width="11.41015625" style="111"/>
    <col min="14337" max="14344" width="10.64453125" style="111" customWidth="1"/>
    <col min="14345" max="14592" width="11.41015625" style="111"/>
    <col min="14593" max="14600" width="10.64453125" style="111" customWidth="1"/>
    <col min="14601" max="14848" width="11.41015625" style="111"/>
    <col min="14849" max="14856" width="10.64453125" style="111" customWidth="1"/>
    <col min="14857" max="15104" width="11.41015625" style="111"/>
    <col min="15105" max="15112" width="10.64453125" style="111" customWidth="1"/>
    <col min="15113" max="15360" width="11.41015625" style="111"/>
    <col min="15361" max="15368" width="10.64453125" style="111" customWidth="1"/>
    <col min="15369" max="15616" width="11.41015625" style="111"/>
    <col min="15617" max="15624" width="10.64453125" style="111" customWidth="1"/>
    <col min="15625" max="15872" width="11.41015625" style="111"/>
    <col min="15873" max="15880" width="10.64453125" style="111" customWidth="1"/>
    <col min="15881" max="16128" width="11.41015625" style="111"/>
    <col min="16129" max="16136" width="10.64453125" style="111" customWidth="1"/>
    <col min="16137" max="16384" width="11.41015625" style="111"/>
  </cols>
  <sheetData>
    <row r="1" spans="1:8" ht="20.100000000000001" customHeight="1" x14ac:dyDescent="0.5">
      <c r="A1" s="138" t="s">
        <v>301</v>
      </c>
      <c r="B1" s="138"/>
      <c r="C1" s="138"/>
      <c r="D1" s="138"/>
      <c r="E1" s="138"/>
      <c r="F1" s="138"/>
      <c r="G1" s="138"/>
      <c r="H1" s="138"/>
    </row>
    <row r="2" spans="1:8" ht="48" customHeight="1" x14ac:dyDescent="0.45">
      <c r="A2" s="175" t="s">
        <v>295</v>
      </c>
      <c r="B2" s="175"/>
      <c r="C2" s="175"/>
      <c r="D2" s="175"/>
      <c r="E2" s="175"/>
      <c r="F2" s="175"/>
      <c r="G2" s="175"/>
      <c r="H2" s="175"/>
    </row>
    <row r="3" spans="1:8" ht="35" customHeight="1" x14ac:dyDescent="0.45">
      <c r="A3" s="139" t="s">
        <v>296</v>
      </c>
      <c r="B3" s="139"/>
      <c r="C3" s="139"/>
      <c r="D3" s="139"/>
      <c r="E3" s="139"/>
      <c r="F3" s="139"/>
      <c r="G3" s="139"/>
      <c r="H3" s="139"/>
    </row>
    <row r="4" spans="1:8" ht="50" customHeight="1" x14ac:dyDescent="0.45">
      <c r="A4" s="139" t="s">
        <v>297</v>
      </c>
      <c r="B4" s="137"/>
      <c r="C4" s="137"/>
      <c r="D4" s="137"/>
      <c r="E4" s="137"/>
      <c r="F4" s="137"/>
      <c r="G4" s="137"/>
      <c r="H4" s="137"/>
    </row>
    <row r="5" spans="1:8" ht="110" customHeight="1" x14ac:dyDescent="0.45">
      <c r="A5" s="139" t="s">
        <v>298</v>
      </c>
      <c r="B5" s="137"/>
      <c r="C5" s="137"/>
      <c r="D5" s="137"/>
      <c r="E5" s="137"/>
      <c r="F5" s="137"/>
      <c r="G5" s="137"/>
      <c r="H5" s="137"/>
    </row>
    <row r="6" spans="1:8" ht="80" customHeight="1" x14ac:dyDescent="0.45">
      <c r="A6" s="139" t="s">
        <v>299</v>
      </c>
      <c r="B6" s="139"/>
      <c r="C6" s="139"/>
      <c r="D6" s="139"/>
      <c r="E6" s="139"/>
      <c r="F6" s="139"/>
      <c r="G6" s="139"/>
      <c r="H6" s="139"/>
    </row>
    <row r="7" spans="1:8" ht="30" customHeight="1" x14ac:dyDescent="0.5">
      <c r="A7" s="140" t="s">
        <v>300</v>
      </c>
      <c r="B7" s="140"/>
      <c r="C7" s="140"/>
      <c r="D7" s="140"/>
      <c r="E7" s="140"/>
      <c r="F7" s="140"/>
      <c r="G7" s="140"/>
      <c r="H7" s="140"/>
    </row>
    <row r="8" spans="1:8" ht="30" customHeight="1" x14ac:dyDescent="0.45">
      <c r="A8" s="139" t="s">
        <v>302</v>
      </c>
      <c r="B8" s="139"/>
      <c r="C8" s="139"/>
      <c r="D8" s="139"/>
      <c r="E8" s="139"/>
      <c r="F8" s="139"/>
      <c r="G8" s="139"/>
      <c r="H8" s="139"/>
    </row>
    <row r="9" spans="1:8" ht="25" customHeight="1" x14ac:dyDescent="0.45">
      <c r="A9" s="139" t="s">
        <v>304</v>
      </c>
      <c r="B9" s="139" t="s">
        <v>303</v>
      </c>
      <c r="C9" s="139"/>
      <c r="D9" s="139"/>
      <c r="E9" s="139"/>
      <c r="F9" s="139"/>
      <c r="G9" s="139"/>
      <c r="H9" s="139"/>
    </row>
    <row r="10" spans="1:8" ht="25" customHeight="1" x14ac:dyDescent="0.45">
      <c r="A10" s="139" t="s">
        <v>305</v>
      </c>
      <c r="B10" s="139"/>
      <c r="C10" s="139"/>
      <c r="D10" s="139"/>
      <c r="E10" s="139"/>
      <c r="F10" s="139"/>
      <c r="G10" s="139"/>
      <c r="H10" s="139"/>
    </row>
    <row r="11" spans="1:8" ht="35" customHeight="1" x14ac:dyDescent="0.45">
      <c r="A11" s="139" t="s">
        <v>306</v>
      </c>
      <c r="B11" s="139"/>
      <c r="C11" s="139"/>
      <c r="D11" s="139"/>
      <c r="E11" s="139"/>
      <c r="F11" s="139"/>
      <c r="G11" s="139"/>
      <c r="H11" s="139"/>
    </row>
    <row r="12" spans="1:8" ht="60" customHeight="1" x14ac:dyDescent="0.45">
      <c r="A12" s="139" t="s">
        <v>307</v>
      </c>
      <c r="B12" s="139"/>
      <c r="C12" s="139"/>
      <c r="D12" s="139"/>
      <c r="E12" s="139"/>
      <c r="F12" s="139"/>
      <c r="G12" s="139"/>
      <c r="H12" s="139"/>
    </row>
    <row r="13" spans="1:8" ht="30" customHeight="1" x14ac:dyDescent="0.5">
      <c r="A13" s="140" t="s">
        <v>308</v>
      </c>
      <c r="B13" s="140"/>
      <c r="C13" s="140"/>
      <c r="D13" s="140"/>
      <c r="E13" s="140"/>
      <c r="F13" s="140"/>
      <c r="G13" s="140"/>
      <c r="H13" s="140"/>
    </row>
    <row r="14" spans="1:8" ht="70" customHeight="1" x14ac:dyDescent="0.45">
      <c r="A14" s="139" t="s">
        <v>309</v>
      </c>
      <c r="B14" s="137"/>
      <c r="C14" s="137"/>
      <c r="D14" s="137"/>
      <c r="E14" s="137"/>
      <c r="F14" s="137"/>
      <c r="G14" s="137"/>
      <c r="H14" s="137"/>
    </row>
    <row r="15" spans="1:8" ht="70.2" customHeight="1" x14ac:dyDescent="0.45">
      <c r="A15" s="137"/>
      <c r="B15" s="137"/>
      <c r="C15" s="137"/>
      <c r="D15" s="137"/>
      <c r="E15" s="137"/>
      <c r="F15" s="137"/>
      <c r="G15" s="137"/>
      <c r="H15" s="137"/>
    </row>
    <row r="16" spans="1:8" ht="34.950000000000003" customHeight="1" x14ac:dyDescent="0.45">
      <c r="A16" s="137"/>
      <c r="B16" s="137"/>
      <c r="C16" s="137"/>
      <c r="D16" s="137"/>
      <c r="E16" s="137"/>
      <c r="F16" s="137"/>
      <c r="G16" s="137"/>
      <c r="H16" s="137"/>
    </row>
    <row r="17" spans="1:8" ht="97.2" customHeight="1" x14ac:dyDescent="0.45">
      <c r="A17" s="137"/>
      <c r="B17" s="137"/>
      <c r="C17" s="137"/>
      <c r="D17" s="137"/>
      <c r="E17" s="137"/>
      <c r="F17" s="137"/>
      <c r="G17" s="137"/>
      <c r="H17" s="137"/>
    </row>
    <row r="18" spans="1:8" ht="97.2" customHeight="1" x14ac:dyDescent="0.45">
      <c r="A18" s="137"/>
      <c r="B18" s="137"/>
      <c r="C18" s="137"/>
      <c r="D18" s="137"/>
      <c r="E18" s="137"/>
      <c r="F18" s="137"/>
      <c r="G18" s="137"/>
      <c r="H18" s="137"/>
    </row>
    <row r="19" spans="1:8" ht="20.100000000000001" customHeight="1" x14ac:dyDescent="0.45">
      <c r="A19" s="137"/>
      <c r="B19" s="137"/>
      <c r="C19" s="137"/>
      <c r="D19" s="137"/>
      <c r="E19" s="137"/>
      <c r="F19" s="137"/>
      <c r="G19" s="137"/>
      <c r="H19" s="137"/>
    </row>
    <row r="20" spans="1:8" x14ac:dyDescent="0.45">
      <c r="A20" s="137"/>
      <c r="B20" s="137"/>
      <c r="C20" s="137"/>
      <c r="D20" s="137"/>
      <c r="E20" s="137"/>
      <c r="F20" s="137"/>
      <c r="G20" s="137"/>
      <c r="H20" s="137"/>
    </row>
    <row r="21" spans="1:8" x14ac:dyDescent="0.45">
      <c r="A21" s="137"/>
      <c r="B21" s="137"/>
      <c r="C21" s="137"/>
      <c r="D21" s="137"/>
      <c r="E21" s="137"/>
      <c r="F21" s="137"/>
      <c r="G21" s="137"/>
      <c r="H21" s="137"/>
    </row>
    <row r="22" spans="1:8" x14ac:dyDescent="0.45">
      <c r="A22" s="137"/>
      <c r="B22" s="137"/>
      <c r="C22" s="137"/>
      <c r="D22" s="137"/>
      <c r="E22" s="137"/>
      <c r="F22" s="137"/>
      <c r="G22" s="137"/>
      <c r="H22" s="137"/>
    </row>
    <row r="23" spans="1:8" x14ac:dyDescent="0.45">
      <c r="A23" s="137"/>
      <c r="B23" s="137"/>
      <c r="C23" s="137"/>
      <c r="D23" s="137"/>
      <c r="E23" s="137"/>
      <c r="F23" s="137"/>
      <c r="G23" s="137"/>
      <c r="H23" s="137"/>
    </row>
    <row r="24" spans="1:8" x14ac:dyDescent="0.45">
      <c r="A24" s="137"/>
      <c r="B24" s="137"/>
      <c r="C24" s="137"/>
      <c r="D24" s="137"/>
      <c r="E24" s="137"/>
      <c r="F24" s="137"/>
      <c r="G24" s="137"/>
      <c r="H24" s="137"/>
    </row>
  </sheetData>
  <sheetProtection algorithmName="SHA-512" hashValue="IVOwwPhuYb4gnY3njNex9WhA7xU3u6Ru2xBWMpuvLYUpcvLQfYFAa2stAdE7/7aZAtylP27siqu3d2E4M4seag==" saltValue="5rw0YbVCb/AzL4iS5yIPSA==" spinCount="100000" sheet="1" objects="1" scenarios="1"/>
  <mergeCells count="24">
    <mergeCell ref="A24:H24"/>
    <mergeCell ref="A13:H13"/>
    <mergeCell ref="A14:H14"/>
    <mergeCell ref="A15:H15"/>
    <mergeCell ref="A16:H16"/>
    <mergeCell ref="A17:H17"/>
    <mergeCell ref="A18:H18"/>
    <mergeCell ref="A19:H19"/>
    <mergeCell ref="A20:H20"/>
    <mergeCell ref="A21:H21"/>
    <mergeCell ref="A22:H22"/>
    <mergeCell ref="A23:H23"/>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D911-DFF9-4B90-9513-67B5D25A57E7}">
  <dimension ref="A1:I55"/>
  <sheetViews>
    <sheetView workbookViewId="0"/>
  </sheetViews>
  <sheetFormatPr baseColWidth="10" defaultColWidth="10.703125" defaultRowHeight="14" x14ac:dyDescent="0.45"/>
  <cols>
    <col min="1" max="16384" width="10.703125" style="176"/>
  </cols>
  <sheetData>
    <row r="1" spans="1:9" x14ac:dyDescent="0.45">
      <c r="A1" s="204"/>
      <c r="B1" s="204"/>
      <c r="C1" s="204"/>
      <c r="D1" s="204"/>
      <c r="E1" s="204"/>
      <c r="F1" s="204"/>
      <c r="G1" s="204"/>
      <c r="H1" s="204"/>
      <c r="I1" s="204"/>
    </row>
    <row r="2" spans="1:9" x14ac:dyDescent="0.45">
      <c r="A2" s="204"/>
      <c r="B2" s="204"/>
      <c r="C2" s="204"/>
      <c r="D2" s="204"/>
      <c r="E2" s="204"/>
      <c r="F2" s="204"/>
      <c r="G2" s="204"/>
      <c r="H2" s="204"/>
      <c r="I2" s="204"/>
    </row>
    <row r="3" spans="1:9" x14ac:dyDescent="0.45">
      <c r="A3" s="204"/>
      <c r="B3" s="204"/>
      <c r="C3" s="204"/>
      <c r="D3" s="204"/>
      <c r="E3" s="204"/>
      <c r="F3" s="204"/>
      <c r="G3" s="204"/>
      <c r="H3" s="204"/>
      <c r="I3" s="204"/>
    </row>
    <row r="4" spans="1:9" x14ac:dyDescent="0.45">
      <c r="A4" s="204"/>
      <c r="B4" s="204"/>
      <c r="C4" s="204"/>
      <c r="D4" s="204"/>
      <c r="E4" s="204"/>
      <c r="F4" s="204"/>
      <c r="G4" s="204"/>
      <c r="H4" s="204"/>
      <c r="I4" s="204"/>
    </row>
    <row r="5" spans="1:9" x14ac:dyDescent="0.45">
      <c r="A5" s="204"/>
      <c r="B5" s="204"/>
      <c r="C5" s="204"/>
      <c r="D5" s="204"/>
      <c r="E5" s="204"/>
      <c r="F5" s="204"/>
      <c r="G5" s="204"/>
      <c r="H5" s="204"/>
      <c r="I5" s="204"/>
    </row>
    <row r="6" spans="1:9" x14ac:dyDescent="0.45">
      <c r="A6" s="204"/>
      <c r="B6" s="204"/>
      <c r="C6" s="204"/>
      <c r="D6" s="204"/>
      <c r="E6" s="204"/>
      <c r="F6" s="204"/>
      <c r="G6" s="204"/>
      <c r="H6" s="204"/>
      <c r="I6" s="204"/>
    </row>
    <row r="7" spans="1:9" x14ac:dyDescent="0.45">
      <c r="A7" s="204"/>
      <c r="B7" s="204"/>
      <c r="C7" s="204"/>
      <c r="D7" s="204"/>
      <c r="E7" s="204"/>
      <c r="F7" s="204"/>
      <c r="G7" s="204"/>
      <c r="H7" s="204"/>
      <c r="I7" s="204"/>
    </row>
    <row r="8" spans="1:9" x14ac:dyDescent="0.45">
      <c r="A8" s="204"/>
      <c r="B8" s="204"/>
      <c r="C8" s="204"/>
      <c r="D8" s="204"/>
      <c r="E8" s="204"/>
      <c r="F8" s="204"/>
      <c r="G8" s="204"/>
      <c r="H8" s="204"/>
      <c r="I8" s="204"/>
    </row>
    <row r="9" spans="1:9" x14ac:dyDescent="0.45">
      <c r="A9" s="204"/>
      <c r="B9" s="204"/>
      <c r="C9" s="204"/>
      <c r="D9" s="204"/>
      <c r="E9" s="204"/>
      <c r="F9" s="204"/>
      <c r="G9" s="204"/>
      <c r="H9" s="204"/>
      <c r="I9" s="204"/>
    </row>
    <row r="10" spans="1:9" x14ac:dyDescent="0.45">
      <c r="A10" s="204"/>
      <c r="B10" s="204"/>
      <c r="C10" s="204"/>
      <c r="D10" s="204"/>
      <c r="E10" s="204"/>
      <c r="F10" s="204"/>
      <c r="G10" s="204"/>
      <c r="H10" s="204"/>
      <c r="I10" s="204"/>
    </row>
    <row r="11" spans="1:9" x14ac:dyDescent="0.45">
      <c r="A11" s="204"/>
      <c r="B11" s="204"/>
      <c r="C11" s="204"/>
      <c r="D11" s="204"/>
      <c r="E11" s="204"/>
      <c r="F11" s="204"/>
      <c r="G11" s="204"/>
      <c r="H11" s="204"/>
      <c r="I11" s="204"/>
    </row>
    <row r="12" spans="1:9" x14ac:dyDescent="0.45">
      <c r="A12" s="204"/>
      <c r="B12" s="204"/>
      <c r="C12" s="204"/>
      <c r="D12" s="204"/>
      <c r="E12" s="204"/>
      <c r="F12" s="204"/>
      <c r="G12" s="204"/>
      <c r="H12" s="204"/>
      <c r="I12" s="204"/>
    </row>
    <row r="13" spans="1:9" x14ac:dyDescent="0.45">
      <c r="A13" s="204"/>
      <c r="B13" s="204"/>
      <c r="C13" s="204"/>
      <c r="D13" s="204"/>
      <c r="E13" s="204"/>
      <c r="F13" s="204"/>
      <c r="G13" s="204"/>
      <c r="H13" s="204"/>
      <c r="I13" s="204"/>
    </row>
    <row r="14" spans="1:9" x14ac:dyDescent="0.45">
      <c r="A14" s="204"/>
      <c r="B14" s="204"/>
      <c r="C14" s="204"/>
      <c r="D14" s="204"/>
      <c r="E14" s="204"/>
      <c r="F14" s="204"/>
      <c r="G14" s="204"/>
      <c r="H14" s="204"/>
      <c r="I14" s="204"/>
    </row>
    <row r="15" spans="1:9" x14ac:dyDescent="0.45">
      <c r="A15" s="204"/>
      <c r="B15" s="204"/>
      <c r="C15" s="204"/>
      <c r="D15" s="204"/>
      <c r="E15" s="204"/>
      <c r="F15" s="204"/>
      <c r="G15" s="204"/>
      <c r="H15" s="204"/>
      <c r="I15" s="204"/>
    </row>
    <row r="16" spans="1:9" x14ac:dyDescent="0.45">
      <c r="A16" s="204"/>
      <c r="B16" s="204"/>
      <c r="C16" s="204"/>
      <c r="D16" s="204"/>
      <c r="E16" s="204"/>
      <c r="F16" s="204"/>
      <c r="G16" s="204"/>
      <c r="H16" s="204"/>
      <c r="I16" s="204"/>
    </row>
    <row r="17" spans="1:9" x14ac:dyDescent="0.45">
      <c r="A17" s="204"/>
      <c r="B17" s="204"/>
      <c r="C17" s="204"/>
      <c r="D17" s="204"/>
      <c r="E17" s="204"/>
      <c r="F17" s="204"/>
      <c r="G17" s="204"/>
      <c r="H17" s="204"/>
      <c r="I17" s="204"/>
    </row>
    <row r="18" spans="1:9" x14ac:dyDescent="0.45">
      <c r="A18" s="204"/>
      <c r="B18" s="204"/>
      <c r="C18" s="204"/>
      <c r="D18" s="204"/>
      <c r="E18" s="204"/>
      <c r="F18" s="204"/>
      <c r="G18" s="204"/>
      <c r="H18" s="204"/>
      <c r="I18" s="204"/>
    </row>
    <row r="19" spans="1:9" x14ac:dyDescent="0.45">
      <c r="A19" s="204"/>
      <c r="B19" s="204"/>
      <c r="C19" s="204"/>
      <c r="D19" s="204"/>
      <c r="E19" s="204"/>
      <c r="F19" s="204"/>
      <c r="G19" s="204"/>
      <c r="H19" s="204"/>
      <c r="I19" s="204"/>
    </row>
    <row r="20" spans="1:9" x14ac:dyDescent="0.45">
      <c r="A20" s="204"/>
      <c r="B20" s="204"/>
      <c r="C20" s="204"/>
      <c r="D20" s="204"/>
      <c r="E20" s="204"/>
      <c r="F20" s="204"/>
      <c r="G20" s="204"/>
      <c r="H20" s="204"/>
      <c r="I20" s="204"/>
    </row>
    <row r="21" spans="1:9" x14ac:dyDescent="0.45">
      <c r="A21" s="204"/>
      <c r="B21" s="204"/>
      <c r="C21" s="204"/>
      <c r="D21" s="204"/>
      <c r="E21" s="204"/>
      <c r="F21" s="204"/>
      <c r="G21" s="204"/>
      <c r="H21" s="204"/>
      <c r="I21" s="204"/>
    </row>
    <row r="22" spans="1:9" x14ac:dyDescent="0.45">
      <c r="A22" s="204"/>
      <c r="B22" s="204"/>
      <c r="C22" s="204"/>
      <c r="D22" s="204"/>
      <c r="E22" s="204"/>
      <c r="F22" s="204"/>
      <c r="G22" s="204"/>
      <c r="H22" s="204"/>
      <c r="I22" s="204"/>
    </row>
    <row r="23" spans="1:9" x14ac:dyDescent="0.45">
      <c r="A23" s="204"/>
      <c r="B23" s="204"/>
      <c r="C23" s="204"/>
      <c r="D23" s="204"/>
      <c r="E23" s="204"/>
      <c r="F23" s="204"/>
      <c r="G23" s="204"/>
      <c r="H23" s="204"/>
      <c r="I23" s="204"/>
    </row>
    <row r="24" spans="1:9" x14ac:dyDescent="0.45">
      <c r="A24" s="204"/>
      <c r="B24" s="204"/>
      <c r="C24" s="204"/>
      <c r="D24" s="204"/>
      <c r="E24" s="204"/>
      <c r="F24" s="204"/>
      <c r="G24" s="204"/>
      <c r="H24" s="204"/>
      <c r="I24" s="204"/>
    </row>
    <row r="25" spans="1:9" x14ac:dyDescent="0.45">
      <c r="A25" s="204"/>
      <c r="B25" s="204"/>
      <c r="C25" s="204"/>
      <c r="D25" s="204"/>
      <c r="E25" s="204"/>
      <c r="F25" s="204"/>
      <c r="G25" s="204"/>
      <c r="H25" s="204"/>
      <c r="I25" s="204"/>
    </row>
    <row r="26" spans="1:9" x14ac:dyDescent="0.45">
      <c r="A26" s="204"/>
      <c r="B26" s="204"/>
      <c r="C26" s="204"/>
      <c r="D26" s="204"/>
      <c r="E26" s="204"/>
      <c r="F26" s="204"/>
      <c r="G26" s="204"/>
      <c r="H26" s="204"/>
      <c r="I26" s="204"/>
    </row>
    <row r="27" spans="1:9" x14ac:dyDescent="0.45">
      <c r="A27" s="204"/>
      <c r="B27" s="204"/>
      <c r="C27" s="204"/>
      <c r="D27" s="204"/>
      <c r="E27" s="204"/>
      <c r="F27" s="204"/>
      <c r="G27" s="204"/>
      <c r="H27" s="204"/>
      <c r="I27" s="204"/>
    </row>
    <row r="28" spans="1:9" x14ac:dyDescent="0.45">
      <c r="A28" s="204"/>
      <c r="B28" s="204"/>
      <c r="C28" s="204"/>
      <c r="D28" s="204"/>
      <c r="E28" s="204"/>
      <c r="F28" s="204"/>
      <c r="G28" s="204"/>
      <c r="H28" s="204"/>
      <c r="I28" s="204"/>
    </row>
    <row r="29" spans="1:9" x14ac:dyDescent="0.45">
      <c r="A29" s="204"/>
      <c r="B29" s="204"/>
      <c r="C29" s="204"/>
      <c r="D29" s="204"/>
      <c r="E29" s="204"/>
      <c r="F29" s="204"/>
      <c r="G29" s="204"/>
      <c r="H29" s="204"/>
      <c r="I29" s="204"/>
    </row>
    <row r="30" spans="1:9" x14ac:dyDescent="0.45">
      <c r="A30" s="204"/>
      <c r="B30" s="204"/>
      <c r="C30" s="204"/>
      <c r="D30" s="204"/>
      <c r="E30" s="204"/>
      <c r="F30" s="204"/>
      <c r="G30" s="204"/>
      <c r="H30" s="204"/>
      <c r="I30" s="204"/>
    </row>
    <row r="31" spans="1:9" x14ac:dyDescent="0.45">
      <c r="A31" s="204"/>
      <c r="B31" s="204"/>
      <c r="C31" s="204"/>
      <c r="D31" s="204"/>
      <c r="E31" s="204"/>
      <c r="F31" s="204"/>
      <c r="G31" s="204"/>
      <c r="H31" s="204"/>
      <c r="I31" s="204"/>
    </row>
    <row r="32" spans="1:9" x14ac:dyDescent="0.45">
      <c r="A32" s="204"/>
      <c r="B32" s="204"/>
      <c r="C32" s="204"/>
      <c r="D32" s="204"/>
      <c r="E32" s="204"/>
      <c r="F32" s="204"/>
      <c r="G32" s="204"/>
      <c r="H32" s="204"/>
      <c r="I32" s="204"/>
    </row>
    <row r="33" spans="1:9" x14ac:dyDescent="0.45">
      <c r="A33" s="204"/>
      <c r="B33" s="204"/>
      <c r="C33" s="204"/>
      <c r="D33" s="204"/>
      <c r="E33" s="204"/>
      <c r="F33" s="204"/>
      <c r="G33" s="204"/>
      <c r="H33" s="204"/>
      <c r="I33" s="204"/>
    </row>
    <row r="34" spans="1:9" x14ac:dyDescent="0.45">
      <c r="A34" s="204"/>
      <c r="B34" s="204"/>
      <c r="C34" s="204"/>
      <c r="D34" s="204"/>
      <c r="E34" s="204"/>
      <c r="F34" s="204"/>
      <c r="G34" s="204"/>
      <c r="H34" s="204"/>
      <c r="I34" s="204"/>
    </row>
    <row r="35" spans="1:9" x14ac:dyDescent="0.45">
      <c r="A35" s="204"/>
      <c r="B35" s="204"/>
      <c r="C35" s="204"/>
      <c r="D35" s="204"/>
      <c r="E35" s="204"/>
      <c r="F35" s="204"/>
      <c r="G35" s="204"/>
      <c r="H35" s="204"/>
      <c r="I35" s="204"/>
    </row>
    <row r="36" spans="1:9" x14ac:dyDescent="0.45">
      <c r="A36" s="204"/>
      <c r="B36" s="204"/>
      <c r="C36" s="204"/>
      <c r="D36" s="204"/>
      <c r="E36" s="204"/>
      <c r="F36" s="204"/>
      <c r="G36" s="204"/>
      <c r="H36" s="204"/>
      <c r="I36" s="204"/>
    </row>
    <row r="37" spans="1:9" x14ac:dyDescent="0.45">
      <c r="A37" s="204"/>
      <c r="B37" s="204"/>
      <c r="C37" s="204"/>
      <c r="D37" s="204"/>
      <c r="E37" s="204"/>
      <c r="F37" s="204"/>
      <c r="G37" s="204"/>
      <c r="H37" s="204"/>
      <c r="I37" s="204"/>
    </row>
    <row r="38" spans="1:9" x14ac:dyDescent="0.45">
      <c r="A38" s="204"/>
      <c r="B38" s="204"/>
      <c r="C38" s="204"/>
      <c r="D38" s="204"/>
      <c r="E38" s="204"/>
      <c r="F38" s="204"/>
      <c r="G38" s="204"/>
      <c r="H38" s="204"/>
      <c r="I38" s="204"/>
    </row>
    <row r="39" spans="1:9" x14ac:dyDescent="0.45">
      <c r="A39" s="204"/>
      <c r="B39" s="204"/>
      <c r="C39" s="204"/>
      <c r="D39" s="204"/>
      <c r="E39" s="204"/>
      <c r="F39" s="204"/>
      <c r="G39" s="204"/>
      <c r="H39" s="204"/>
      <c r="I39" s="204"/>
    </row>
    <row r="40" spans="1:9" x14ac:dyDescent="0.45">
      <c r="A40" s="204"/>
      <c r="B40" s="204"/>
      <c r="C40" s="204"/>
      <c r="D40" s="204"/>
      <c r="E40" s="204"/>
      <c r="F40" s="204"/>
      <c r="G40" s="204"/>
      <c r="H40" s="204"/>
      <c r="I40" s="204"/>
    </row>
    <row r="41" spans="1:9" x14ac:dyDescent="0.45">
      <c r="A41" s="204"/>
      <c r="B41" s="204"/>
      <c r="C41" s="204"/>
      <c r="D41" s="204"/>
      <c r="E41" s="204"/>
      <c r="F41" s="204"/>
      <c r="G41" s="204"/>
      <c r="H41" s="204"/>
      <c r="I41" s="204"/>
    </row>
    <row r="42" spans="1:9" x14ac:dyDescent="0.45">
      <c r="A42" s="204"/>
      <c r="B42" s="204"/>
      <c r="C42" s="204"/>
      <c r="D42" s="204"/>
      <c r="E42" s="204"/>
      <c r="F42" s="204"/>
      <c r="G42" s="204"/>
      <c r="H42" s="204"/>
      <c r="I42" s="204"/>
    </row>
    <row r="43" spans="1:9" x14ac:dyDescent="0.45">
      <c r="A43" s="204"/>
      <c r="B43" s="204"/>
      <c r="C43" s="204"/>
      <c r="D43" s="204"/>
      <c r="E43" s="204"/>
      <c r="F43" s="204"/>
      <c r="G43" s="204"/>
      <c r="H43" s="204"/>
      <c r="I43" s="204"/>
    </row>
    <row r="44" spans="1:9" x14ac:dyDescent="0.45">
      <c r="A44" s="204"/>
      <c r="B44" s="204"/>
      <c r="C44" s="204"/>
      <c r="D44" s="204"/>
      <c r="E44" s="204"/>
      <c r="F44" s="204"/>
      <c r="G44" s="204"/>
      <c r="H44" s="204"/>
      <c r="I44" s="204"/>
    </row>
    <row r="45" spans="1:9" x14ac:dyDescent="0.45">
      <c r="A45" s="204"/>
      <c r="B45" s="204"/>
      <c r="C45" s="204"/>
      <c r="D45" s="204"/>
      <c r="E45" s="204"/>
      <c r="F45" s="204"/>
      <c r="G45" s="204"/>
      <c r="H45" s="204"/>
      <c r="I45" s="204"/>
    </row>
    <row r="46" spans="1:9" x14ac:dyDescent="0.45">
      <c r="A46" s="204"/>
      <c r="B46" s="204"/>
      <c r="C46" s="204"/>
      <c r="D46" s="204"/>
      <c r="E46" s="204"/>
      <c r="F46" s="204"/>
      <c r="G46" s="204"/>
      <c r="H46" s="204"/>
      <c r="I46" s="204"/>
    </row>
    <row r="47" spans="1:9" x14ac:dyDescent="0.45">
      <c r="A47" s="204"/>
      <c r="B47" s="204"/>
      <c r="C47" s="204"/>
      <c r="D47" s="204"/>
      <c r="E47" s="204"/>
      <c r="F47" s="204"/>
      <c r="G47" s="204"/>
      <c r="H47" s="204"/>
      <c r="I47" s="204"/>
    </row>
    <row r="48" spans="1:9" x14ac:dyDescent="0.45">
      <c r="A48" s="204"/>
      <c r="B48" s="204"/>
      <c r="C48" s="204"/>
      <c r="D48" s="204"/>
      <c r="E48" s="204"/>
      <c r="F48" s="204"/>
      <c r="G48" s="204"/>
      <c r="H48" s="204"/>
      <c r="I48" s="204"/>
    </row>
    <row r="49" spans="1:9" x14ac:dyDescent="0.45">
      <c r="A49" s="204"/>
      <c r="B49" s="204"/>
      <c r="C49" s="204"/>
      <c r="D49" s="204"/>
      <c r="E49" s="204"/>
      <c r="F49" s="204"/>
      <c r="G49" s="204"/>
      <c r="H49" s="204"/>
      <c r="I49" s="204"/>
    </row>
    <row r="50" spans="1:9" x14ac:dyDescent="0.45">
      <c r="A50" s="204"/>
      <c r="B50" s="204"/>
      <c r="C50" s="204"/>
      <c r="D50" s="204"/>
      <c r="E50" s="204"/>
      <c r="F50" s="204"/>
      <c r="G50" s="204"/>
      <c r="H50" s="204"/>
      <c r="I50" s="204"/>
    </row>
    <row r="51" spans="1:9" x14ac:dyDescent="0.45">
      <c r="A51" s="205" t="s">
        <v>324</v>
      </c>
      <c r="B51" s="205"/>
      <c r="C51" s="205"/>
      <c r="D51" s="205"/>
      <c r="E51" s="205"/>
      <c r="F51" s="204"/>
      <c r="G51" s="204"/>
      <c r="H51" s="204"/>
      <c r="I51" s="204"/>
    </row>
    <row r="52" spans="1:9" x14ac:dyDescent="0.45">
      <c r="A52" s="205" t="s">
        <v>325</v>
      </c>
      <c r="B52" s="205"/>
      <c r="C52" s="205"/>
      <c r="D52" s="205"/>
      <c r="E52" s="205"/>
      <c r="F52" s="204"/>
      <c r="G52" s="204"/>
      <c r="H52" s="204"/>
      <c r="I52" s="204"/>
    </row>
    <row r="53" spans="1:9" x14ac:dyDescent="0.45">
      <c r="A53" s="206" t="s">
        <v>326</v>
      </c>
      <c r="B53" s="204"/>
      <c r="C53" s="204"/>
      <c r="D53" s="204"/>
      <c r="E53" s="204"/>
      <c r="F53" s="204"/>
      <c r="G53" s="204"/>
      <c r="H53" s="204"/>
      <c r="I53" s="204"/>
    </row>
    <row r="54" spans="1:9" x14ac:dyDescent="0.45">
      <c r="A54" s="204"/>
      <c r="B54" s="204"/>
      <c r="C54" s="204"/>
      <c r="D54" s="204"/>
      <c r="E54" s="204"/>
      <c r="F54" s="204"/>
      <c r="G54" s="204"/>
      <c r="H54" s="204"/>
      <c r="I54" s="204"/>
    </row>
    <row r="55" spans="1:9" x14ac:dyDescent="0.45">
      <c r="A55" s="204"/>
      <c r="B55" s="204"/>
      <c r="C55" s="204"/>
      <c r="D55" s="204"/>
      <c r="E55" s="204"/>
      <c r="F55" s="204"/>
      <c r="G55" s="204"/>
      <c r="H55" s="204"/>
      <c r="I55" s="204"/>
    </row>
  </sheetData>
  <sheetProtection algorithmName="SHA-512" hashValue="fkl1xwagwYJ8pxPV3rJAsk1rXwjgNETXPAj3N34lbzSMWMsgRVctychNdjSJtyJmiWVB0KbByFsmTbP8fDonrw==" saltValue="WcbK8SCKNLQ5wdDYCgq+yQ==" spinCount="100000" sheet="1" objects="1" scenarios="1"/>
  <hyperlinks>
    <hyperlink ref="A53" r:id="rId1" xr:uid="{771B64C6-8400-494A-9C84-7A339F5D7F74}"/>
  </hyperlinks>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0000"/>
  </sheetPr>
  <dimension ref="A1:G19"/>
  <sheetViews>
    <sheetView tabSelected="1" workbookViewId="0">
      <selection activeCell="B2" sqref="B2"/>
    </sheetView>
  </sheetViews>
  <sheetFormatPr baseColWidth="10" defaultColWidth="11.3515625" defaultRowHeight="14" x14ac:dyDescent="0.45"/>
  <cols>
    <col min="1" max="1" width="25.1171875" style="45" bestFit="1" customWidth="1"/>
    <col min="2" max="2" width="39" style="45" customWidth="1"/>
    <col min="3" max="16384" width="11.3515625" style="45"/>
  </cols>
  <sheetData>
    <row r="1" spans="1:7" ht="20.100000000000001" customHeight="1" x14ac:dyDescent="0.45">
      <c r="A1" s="44" t="s">
        <v>113</v>
      </c>
      <c r="C1" s="46" t="s">
        <v>114</v>
      </c>
    </row>
    <row r="2" spans="1:7" ht="20.100000000000001" customHeight="1" x14ac:dyDescent="0.45">
      <c r="A2" s="45" t="s">
        <v>115</v>
      </c>
      <c r="B2" s="207"/>
      <c r="C2" s="45" t="s">
        <v>115</v>
      </c>
    </row>
    <row r="3" spans="1:7" ht="20.100000000000001" customHeight="1" x14ac:dyDescent="0.45">
      <c r="A3" s="45" t="s">
        <v>116</v>
      </c>
      <c r="B3" s="53"/>
      <c r="C3" s="45" t="s">
        <v>117</v>
      </c>
    </row>
    <row r="4" spans="1:7" ht="20.100000000000001" customHeight="1" x14ac:dyDescent="0.45">
      <c r="A4" s="45" t="s">
        <v>118</v>
      </c>
      <c r="B4" s="207"/>
      <c r="C4" s="45" t="s">
        <v>119</v>
      </c>
    </row>
    <row r="5" spans="1:7" ht="15" customHeight="1" x14ac:dyDescent="0.45"/>
    <row r="6" spans="1:7" ht="60" customHeight="1" x14ac:dyDescent="0.45">
      <c r="A6" s="144" t="s">
        <v>282</v>
      </c>
      <c r="B6" s="145"/>
      <c r="C6" s="145"/>
      <c r="D6" s="145"/>
      <c r="E6" s="145"/>
      <c r="F6" s="145"/>
      <c r="G6" s="145"/>
    </row>
    <row r="7" spans="1:7" ht="15" customHeight="1" x14ac:dyDescent="0.45">
      <c r="A7" s="134"/>
      <c r="B7" s="134"/>
      <c r="C7" s="134"/>
      <c r="D7" s="134"/>
      <c r="E7" s="134"/>
      <c r="F7" s="134"/>
      <c r="G7" s="134"/>
    </row>
    <row r="8" spans="1:7" ht="60" customHeight="1" x14ac:dyDescent="0.45">
      <c r="A8" s="144" t="s">
        <v>283</v>
      </c>
      <c r="B8" s="145"/>
      <c r="C8" s="145"/>
      <c r="D8" s="145"/>
      <c r="E8" s="145"/>
      <c r="F8" s="145"/>
      <c r="G8" s="145"/>
    </row>
    <row r="9" spans="1:7" ht="15" customHeight="1" x14ac:dyDescent="0.45">
      <c r="A9" s="135"/>
      <c r="B9" s="135"/>
      <c r="C9" s="135"/>
      <c r="D9" s="135"/>
      <c r="E9" s="135"/>
      <c r="F9" s="135"/>
      <c r="G9" s="135"/>
    </row>
    <row r="10" spans="1:7" ht="40.1" customHeight="1" x14ac:dyDescent="0.45">
      <c r="A10" s="141" t="s">
        <v>270</v>
      </c>
      <c r="B10" s="141"/>
      <c r="C10" s="141"/>
      <c r="D10" s="141"/>
      <c r="E10" s="141"/>
      <c r="F10" s="141"/>
      <c r="G10" s="141"/>
    </row>
    <row r="11" spans="1:7" ht="75" customHeight="1" x14ac:dyDescent="0.45">
      <c r="A11" s="146" t="s">
        <v>284</v>
      </c>
      <c r="B11" s="146"/>
      <c r="C11" s="146"/>
      <c r="D11" s="146"/>
      <c r="E11" s="146"/>
      <c r="F11" s="146"/>
      <c r="G11" s="146"/>
    </row>
    <row r="12" spans="1:7" ht="40.1" customHeight="1" x14ac:dyDescent="0.45">
      <c r="A12" s="141" t="s">
        <v>129</v>
      </c>
      <c r="B12" s="141"/>
      <c r="C12" s="142" t="s">
        <v>130</v>
      </c>
      <c r="D12" s="142"/>
      <c r="E12" s="142"/>
      <c r="F12" s="142"/>
      <c r="G12" s="136"/>
    </row>
    <row r="13" spans="1:7" ht="15" customHeight="1" x14ac:dyDescent="0.45">
      <c r="A13" s="51"/>
      <c r="B13" s="51"/>
      <c r="C13" s="52"/>
      <c r="D13" s="52"/>
      <c r="E13" s="52"/>
      <c r="F13" s="52"/>
      <c r="G13" s="52"/>
    </row>
    <row r="15" spans="1:7" x14ac:dyDescent="0.45">
      <c r="A15" s="45" t="s">
        <v>120</v>
      </c>
      <c r="B15" s="53"/>
      <c r="C15" s="143" t="s">
        <v>121</v>
      </c>
      <c r="D15" s="143"/>
      <c r="E15" s="143"/>
    </row>
    <row r="16" spans="1:7" x14ac:dyDescent="0.45">
      <c r="A16" s="45" t="s">
        <v>122</v>
      </c>
      <c r="B16" s="47" t="str">
        <f>IF(ISBLANK(B15),"",IF(B3=B15,"Kontrolle erfolgreich - check ok","FEHLER - ERROR"))</f>
        <v/>
      </c>
      <c r="C16" s="45" t="s">
        <v>123</v>
      </c>
    </row>
    <row r="17" spans="2:2" x14ac:dyDescent="0.45">
      <c r="B17" s="47" t="str">
        <f>IF(ISBLANK(B15),"",IF(ISERROR(FIND("@",B15,1)),"keine gültige eMail-Adresse",IF((VALUE(FIND("@",B15,1))&gt;1),"","keine gültige eMail-Adresse!")))</f>
        <v/>
      </c>
    </row>
    <row r="18" spans="2:2" x14ac:dyDescent="0.45">
      <c r="B18" s="47" t="str">
        <f>IF(ISBLANK(B15),"",IF(ISERROR(FIND("@",B15,1)),"no valid eMail-adress",IF((VALUE(FIND("@",B15,1))&gt;1),"","no valid eMail-address!")))</f>
        <v/>
      </c>
    </row>
    <row r="19" spans="2:2" x14ac:dyDescent="0.45">
      <c r="B19" s="45" t="str">
        <f>IF(ISBLANK(B15),"",IF(ISERROR(FIND("; ",B15,1)),"",IF((VALUE(FIND("; ",B15,1))&gt;8),"","Achtung - die zweite eMail-Adresse wurde nicht korrekt eingegeben")))</f>
        <v/>
      </c>
    </row>
  </sheetData>
  <sheetProtection algorithmName="SHA-512" hashValue="Q6HpP8ua2DeAmF0H6UhzTmSnsd2jvjdQJcmio+57X7kAb/7uIvL9bXP8QBQ/nOy3fnCkmB3yJydW8XlEW83KrA==" saltValue="0BIvE86zXbQ9GSq4JjItY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37"/>
  <sheetViews>
    <sheetView topLeftCell="A4" workbookViewId="0"/>
  </sheetViews>
  <sheetFormatPr baseColWidth="10" defaultRowHeight="14" x14ac:dyDescent="0.45"/>
  <cols>
    <col min="1" max="1" width="39.64453125" bestFit="1" customWidth="1"/>
    <col min="2" max="2" width="33.1171875" bestFit="1" customWidth="1"/>
  </cols>
  <sheetData>
    <row r="1" spans="1:7" x14ac:dyDescent="0.45">
      <c r="A1" t="s">
        <v>3</v>
      </c>
      <c r="B1" s="3" t="str">
        <f>IF(ISNUMBER(VALUE(ErgebnisseProtein!G1)),IF(VALUE(ErgebnisseProtein!G1)&gt;0,VALUE(ErgebnisseProtein!G1),""),"")</f>
        <v/>
      </c>
      <c r="D1" t="s">
        <v>10</v>
      </c>
    </row>
    <row r="2" spans="1:7" x14ac:dyDescent="0.45">
      <c r="A2" t="s">
        <v>0</v>
      </c>
      <c r="B2" s="3" t="str">
        <f>IF(ISNUMBER(VALUE(ErgebnisseProtein!G2)),IF(VALUE(ErgebnisseProtein!G2)&gt;0,VALUE(ErgebnisseProtein!G2),""),"")</f>
        <v/>
      </c>
    </row>
    <row r="3" spans="1:7" x14ac:dyDescent="0.45">
      <c r="A3" t="s">
        <v>4</v>
      </c>
      <c r="B3" s="114" t="s">
        <v>272</v>
      </c>
      <c r="D3" t="s">
        <v>9</v>
      </c>
    </row>
    <row r="4" spans="1:7" x14ac:dyDescent="0.45">
      <c r="A4" t="s">
        <v>5</v>
      </c>
      <c r="B4" s="3">
        <f>YEAR(ErgebnisseProtein!E5)</f>
        <v>2024</v>
      </c>
      <c r="D4" s="4">
        <v>2</v>
      </c>
    </row>
    <row r="5" spans="1:7" x14ac:dyDescent="0.45">
      <c r="A5" t="s">
        <v>6</v>
      </c>
      <c r="B5" s="3" t="str">
        <f>D8</f>
        <v>N</v>
      </c>
      <c r="D5" t="str">
        <f>IF(D4=2,"N","J")</f>
        <v>N</v>
      </c>
      <c r="F5">
        <v>1</v>
      </c>
      <c r="G5" s="37" t="s">
        <v>79</v>
      </c>
    </row>
    <row r="6" spans="1:7" x14ac:dyDescent="0.45">
      <c r="A6" t="s">
        <v>23</v>
      </c>
      <c r="B6" s="3">
        <f>ErgebnisseProtein!G3</f>
        <v>1</v>
      </c>
      <c r="F6">
        <v>2</v>
      </c>
      <c r="G6" s="37" t="s">
        <v>80</v>
      </c>
    </row>
    <row r="7" spans="1:7" x14ac:dyDescent="0.45">
      <c r="A7" t="s">
        <v>25</v>
      </c>
      <c r="B7" s="24">
        <f>ErgebnisseProtein!E5</f>
        <v>45480</v>
      </c>
    </row>
    <row r="8" spans="1:7" x14ac:dyDescent="0.45">
      <c r="A8" t="s">
        <v>7</v>
      </c>
      <c r="B8" s="3">
        <v>25</v>
      </c>
      <c r="D8" t="str">
        <f>LEFT(D5,1)</f>
        <v>N</v>
      </c>
    </row>
    <row r="9" spans="1:7" x14ac:dyDescent="0.45">
      <c r="A9" t="s">
        <v>8</v>
      </c>
      <c r="B9" s="3">
        <v>2</v>
      </c>
    </row>
    <row r="10" spans="1:7" x14ac:dyDescent="0.45">
      <c r="A10" t="s">
        <v>266</v>
      </c>
      <c r="B10" s="129">
        <f>Kontakt!B2</f>
        <v>0</v>
      </c>
    </row>
    <row r="11" spans="1:7" x14ac:dyDescent="0.45">
      <c r="A11" t="s">
        <v>267</v>
      </c>
      <c r="B11" s="131">
        <f>IF(Kontakt!B3=Kontakt!B15,Kontakt!B3,0)</f>
        <v>0</v>
      </c>
    </row>
    <row r="12" spans="1:7" x14ac:dyDescent="0.45">
      <c r="A12" s="130" t="s">
        <v>268</v>
      </c>
      <c r="B12" s="3">
        <v>1</v>
      </c>
    </row>
    <row r="13" spans="1:7" x14ac:dyDescent="0.45">
      <c r="A13" t="s">
        <v>12</v>
      </c>
      <c r="B13" s="2" t="str">
        <f>ErgebnisseProtein!A16</f>
        <v>Erbse</v>
      </c>
    </row>
    <row r="14" spans="1:7" x14ac:dyDescent="0.45">
      <c r="A14" t="s">
        <v>13</v>
      </c>
      <c r="B14" s="2" t="str">
        <f>ErgebnisseProtein!A18</f>
        <v>Lupine</v>
      </c>
      <c r="C14" s="2"/>
    </row>
    <row r="15" spans="1:7" x14ac:dyDescent="0.45">
      <c r="A15" t="s">
        <v>14</v>
      </c>
      <c r="B15" s="2" t="str">
        <f>ErgebnisseProtein!A20</f>
        <v>Sesam</v>
      </c>
      <c r="C15" s="2"/>
    </row>
    <row r="16" spans="1:7" x14ac:dyDescent="0.45">
      <c r="A16" t="s">
        <v>15</v>
      </c>
      <c r="B16" s="2" t="str">
        <f>ErgebnisseProtein!A22</f>
        <v>Mandel</v>
      </c>
      <c r="C16" s="2"/>
    </row>
    <row r="17" spans="1:3" x14ac:dyDescent="0.45">
      <c r="A17" t="s">
        <v>16</v>
      </c>
      <c r="B17" s="2" t="str">
        <f>ErgebnisseProtein!A24</f>
        <v>Erdnuss</v>
      </c>
      <c r="C17" s="2"/>
    </row>
    <row r="18" spans="1:3" x14ac:dyDescent="0.45">
      <c r="A18" t="s">
        <v>17</v>
      </c>
      <c r="B18" s="2" t="str">
        <f>ErgebnisseProtein!A26</f>
        <v>Haselnuss</v>
      </c>
      <c r="C18" s="2"/>
    </row>
    <row r="19" spans="1:3" x14ac:dyDescent="0.45">
      <c r="A19" t="s">
        <v>18</v>
      </c>
      <c r="B19" s="2" t="str">
        <f>ErgebnisseProtein!A28</f>
        <v>Paranuss</v>
      </c>
      <c r="C19" s="2"/>
    </row>
    <row r="20" spans="1:3" x14ac:dyDescent="0.45">
      <c r="A20" t="s">
        <v>19</v>
      </c>
      <c r="B20" s="2" t="str">
        <f>ErgebnisseProtein!A30</f>
        <v>Walnuss</v>
      </c>
      <c r="C20" s="2"/>
    </row>
    <row r="21" spans="1:3" x14ac:dyDescent="0.45">
      <c r="A21" t="s">
        <v>97</v>
      </c>
      <c r="B21" s="2" t="str">
        <f>ErgebnisseProtein!A32</f>
        <v>Macadamia</v>
      </c>
      <c r="C21" s="2"/>
    </row>
    <row r="22" spans="1:3" x14ac:dyDescent="0.45">
      <c r="A22" t="s">
        <v>141</v>
      </c>
      <c r="B22" s="2" t="str">
        <f>ErgebnisseProtein!A37</f>
        <v>Pistazien</v>
      </c>
      <c r="C22" s="2"/>
    </row>
    <row r="23" spans="1:3" x14ac:dyDescent="0.45">
      <c r="A23" t="s">
        <v>142</v>
      </c>
      <c r="B23" s="2" t="str">
        <f>ErgebnisseProtein!A39</f>
        <v>Fisch (Differenzierung unmöglich)</v>
      </c>
      <c r="C23" s="2"/>
    </row>
    <row r="24" spans="1:3" x14ac:dyDescent="0.45">
      <c r="A24" t="s">
        <v>143</v>
      </c>
      <c r="B24" s="2" t="str">
        <f>ErgebnisseProtein!A41</f>
        <v>Kabeljau (Gadus morhua)</v>
      </c>
    </row>
    <row r="25" spans="1:3" x14ac:dyDescent="0.45">
      <c r="A25" t="s">
        <v>144</v>
      </c>
      <c r="B25" s="2" t="str">
        <f>ErgebnisseProtein!A43</f>
        <v>Tintenfisch</v>
      </c>
    </row>
    <row r="26" spans="1:3" x14ac:dyDescent="0.45">
      <c r="A26" t="s">
        <v>145</v>
      </c>
      <c r="B26" s="2" t="str">
        <f>ErgebnisseProtein!A45</f>
        <v>Shrimps</v>
      </c>
    </row>
    <row r="27" spans="1:3" x14ac:dyDescent="0.45">
      <c r="A27" t="s">
        <v>146</v>
      </c>
      <c r="B27" s="2" t="str">
        <f>ErgebnisseProtein!A47</f>
        <v>Senf (Differenzierung unmöglich)</v>
      </c>
    </row>
    <row r="28" spans="1:3" x14ac:dyDescent="0.45">
      <c r="A28" t="s">
        <v>147</v>
      </c>
      <c r="B28" s="2" t="str">
        <f>ErgebnisseProtein!A49</f>
        <v>Senf, weiß/gelb (Sinapis alba)</v>
      </c>
    </row>
    <row r="29" spans="1:3" x14ac:dyDescent="0.45">
      <c r="A29" t="s">
        <v>148</v>
      </c>
      <c r="B29" s="2" t="str">
        <f>ErgebnisseProtein!A51</f>
        <v>Senf, braun /schwarz (Brassica)</v>
      </c>
    </row>
    <row r="30" spans="1:3" x14ac:dyDescent="0.45">
      <c r="A30" t="s">
        <v>161</v>
      </c>
      <c r="B30" s="2" t="str">
        <f>ErgebnisseProtein!A53</f>
        <v>Gluten</v>
      </c>
    </row>
    <row r="31" spans="1:3" x14ac:dyDescent="0.45">
      <c r="A31" t="s">
        <v>192</v>
      </c>
      <c r="B31" s="2" t="str">
        <f>ErgebnisseProtein!A55</f>
        <v>Soja</v>
      </c>
    </row>
    <row r="32" spans="1:3" x14ac:dyDescent="0.45">
      <c r="A32" t="s">
        <v>226</v>
      </c>
      <c r="B32" s="2" t="str">
        <f>ErgebnisseProtein!A58</f>
        <v>Sellerie</v>
      </c>
    </row>
    <row r="33" spans="1:2" x14ac:dyDescent="0.45">
      <c r="A33" t="s">
        <v>227</v>
      </c>
      <c r="B33" s="2" t="str">
        <f>ErgebnisseProtein!A60</f>
        <v>Ei (vom Huhn) - Zutat!</v>
      </c>
    </row>
    <row r="34" spans="1:2" x14ac:dyDescent="0.45">
      <c r="A34" t="s">
        <v>228</v>
      </c>
      <c r="B34" s="2" t="str">
        <f>ErgebnisseProtein!A62</f>
        <v>Milchprotein, allgemein</v>
      </c>
    </row>
    <row r="35" spans="1:2" x14ac:dyDescent="0.45">
      <c r="A35" t="s">
        <v>229</v>
      </c>
      <c r="B35" s="2" t="str">
        <f>ErgebnisseProtein!A64</f>
        <v>Molkenprotein</v>
      </c>
    </row>
    <row r="36" spans="1:2" x14ac:dyDescent="0.45">
      <c r="A36" t="s">
        <v>230</v>
      </c>
      <c r="B36" s="2" t="str">
        <f>ErgebnisseProtein!A66</f>
        <v>Casein</v>
      </c>
    </row>
    <row r="37" spans="1:2" x14ac:dyDescent="0.45">
      <c r="A37" t="s">
        <v>274</v>
      </c>
      <c r="B37" s="2" t="str">
        <f>ErgebnisseProtein!A68</f>
        <v>Lactose</v>
      </c>
    </row>
  </sheetData>
  <sheetProtection algorithmName="SHA-512" hashValue="QIUVLfzczKEOQqBEZvBP1VzJbjKxWezXAHfir5gE4/UNmMjNj+RstvtCkgl1Qer1qdu9COgVxDF/cUdcA8tFuA==" saltValue="VydYjNN+j0eeB6YJw1UQA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J84"/>
  <sheetViews>
    <sheetView zoomScaleNormal="100" zoomScalePageLayoutView="110" workbookViewId="0"/>
  </sheetViews>
  <sheetFormatPr baseColWidth="10" defaultColWidth="11.3515625" defaultRowHeight="15.35" x14ac:dyDescent="0.45"/>
  <cols>
    <col min="1" max="1" width="28.64453125" style="7" customWidth="1"/>
    <col min="2" max="8" width="13.64453125" style="7" customWidth="1"/>
    <col min="9" max="9" width="14.64453125" style="28" customWidth="1"/>
    <col min="10" max="10" width="5.64453125" style="7" customWidth="1"/>
    <col min="11" max="16384" width="11.3515625" style="7"/>
  </cols>
  <sheetData>
    <row r="1" spans="1:9" ht="21.95" customHeight="1" x14ac:dyDescent="0.65">
      <c r="A1" s="100" t="s">
        <v>28</v>
      </c>
      <c r="B1" s="101"/>
      <c r="C1" s="102"/>
      <c r="E1" s="5" t="s">
        <v>29</v>
      </c>
      <c r="F1" s="5"/>
      <c r="G1" s="67" t="s">
        <v>269</v>
      </c>
    </row>
    <row r="2" spans="1:9" ht="21.95" customHeight="1" x14ac:dyDescent="0.65">
      <c r="A2" s="100" t="s">
        <v>223</v>
      </c>
      <c r="B2" s="101"/>
      <c r="C2" s="102"/>
      <c r="E2" s="5" t="s">
        <v>30</v>
      </c>
      <c r="F2" s="5"/>
      <c r="G2" s="67" t="s">
        <v>269</v>
      </c>
    </row>
    <row r="3" spans="1:9" ht="12.45" customHeight="1" x14ac:dyDescent="0.55000000000000004">
      <c r="A3" s="115" t="s">
        <v>294</v>
      </c>
      <c r="B3" s="117"/>
      <c r="C3" s="12"/>
      <c r="E3" s="33" t="s">
        <v>27</v>
      </c>
      <c r="F3" s="32"/>
      <c r="G3" s="25">
        <v>1</v>
      </c>
      <c r="H3" s="56" t="s">
        <v>245</v>
      </c>
    </row>
    <row r="4" spans="1:9" ht="21.95" customHeight="1" x14ac:dyDescent="0.55000000000000004">
      <c r="A4" s="5" t="s">
        <v>2</v>
      </c>
      <c r="B4" s="7" t="s">
        <v>1</v>
      </c>
      <c r="E4" s="110">
        <f>MAX(Bezug!A3:A27)-1</f>
        <v>22</v>
      </c>
      <c r="F4" s="132">
        <f>MAX('DNA-Extraktion'!$A$4:$A$15)-1</f>
        <v>11</v>
      </c>
      <c r="G4" s="26" t="str">
        <f>IF(G1="?","",IF(ISNUMBER(VALUE(G1)),"","Bitte nur Ziffern eingeben (numbers only)"))</f>
        <v/>
      </c>
    </row>
    <row r="5" spans="1:9" ht="21.95" customHeight="1" x14ac:dyDescent="0.55000000000000004">
      <c r="A5" s="8" t="s">
        <v>31</v>
      </c>
      <c r="E5" s="162">
        <v>45480</v>
      </c>
      <c r="F5" s="162"/>
      <c r="G5" s="26" t="str">
        <f>IF(G2="?","",IF(ISNUMBER(VALUE(G2)),"","Bitte nur Ziffern eingeben (numbers only)"))</f>
        <v/>
      </c>
      <c r="H5" s="6"/>
      <c r="I5" s="29"/>
    </row>
    <row r="6" spans="1:9" ht="10.199999999999999" customHeight="1" x14ac:dyDescent="0.45"/>
    <row r="7" spans="1:9" s="10" customFormat="1" ht="64.95" customHeight="1" x14ac:dyDescent="0.45">
      <c r="A7" s="163" t="s">
        <v>98</v>
      </c>
      <c r="B7" s="153"/>
      <c r="C7" s="153"/>
      <c r="D7" s="153"/>
      <c r="E7" s="153"/>
      <c r="F7" s="153"/>
      <c r="G7" s="153"/>
      <c r="H7" s="153"/>
      <c r="I7" s="153"/>
    </row>
    <row r="8" spans="1:9" s="10" customFormat="1" ht="60" customHeight="1" x14ac:dyDescent="0.45">
      <c r="A8" s="153" t="s">
        <v>162</v>
      </c>
      <c r="B8" s="153"/>
      <c r="C8" s="153"/>
      <c r="D8" s="153"/>
      <c r="E8" s="153"/>
      <c r="F8" s="153"/>
      <c r="G8" s="153"/>
      <c r="H8" s="153"/>
      <c r="I8" s="153"/>
    </row>
    <row r="9" spans="1:9" s="10" customFormat="1" ht="64.95" customHeight="1" x14ac:dyDescent="0.45">
      <c r="A9" s="153" t="s">
        <v>280</v>
      </c>
      <c r="B9" s="153"/>
      <c r="C9" s="153"/>
      <c r="D9" s="153"/>
      <c r="E9" s="153"/>
      <c r="F9" s="153"/>
      <c r="G9" s="153"/>
      <c r="H9" s="153"/>
      <c r="I9" s="153"/>
    </row>
    <row r="10" spans="1:9" s="10" customFormat="1" ht="84.95" customHeight="1" x14ac:dyDescent="0.45">
      <c r="A10" s="153" t="s">
        <v>131</v>
      </c>
      <c r="B10" s="153"/>
      <c r="C10" s="153"/>
      <c r="D10" s="153"/>
      <c r="E10" s="153"/>
      <c r="F10" s="153"/>
      <c r="G10" s="153"/>
      <c r="H10" s="153"/>
      <c r="I10" s="153"/>
    </row>
    <row r="11" spans="1:9" s="10" customFormat="1" ht="34.950000000000003" customHeight="1" x14ac:dyDescent="0.45">
      <c r="A11" s="153" t="s">
        <v>233</v>
      </c>
      <c r="B11" s="153"/>
      <c r="C11" s="153"/>
      <c r="D11" s="153"/>
      <c r="E11" s="153"/>
      <c r="F11" s="153"/>
      <c r="G11" s="153"/>
      <c r="H11" s="153"/>
      <c r="I11" s="153"/>
    </row>
    <row r="12" spans="1:9" s="10" customFormat="1" ht="34.950000000000003" customHeight="1" x14ac:dyDescent="0.45">
      <c r="A12" s="153" t="s">
        <v>26</v>
      </c>
      <c r="B12" s="153"/>
      <c r="C12" s="153"/>
      <c r="D12" s="153"/>
      <c r="E12" s="153"/>
      <c r="F12" s="153"/>
      <c r="G12" s="153"/>
      <c r="H12" s="153"/>
      <c r="I12" s="153"/>
    </row>
    <row r="13" spans="1:9" s="10" customFormat="1" ht="34.950000000000003" customHeight="1" x14ac:dyDescent="0.45">
      <c r="A13" s="16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4"/>
      <c r="C13" s="164"/>
      <c r="D13" s="164"/>
      <c r="E13" s="164"/>
      <c r="F13" s="164"/>
      <c r="G13" s="164"/>
      <c r="H13" s="164"/>
      <c r="I13" s="164"/>
    </row>
    <row r="14" spans="1:9" s="10" customFormat="1" ht="25.2" customHeight="1" x14ac:dyDescent="0.45">
      <c r="A14" s="9" t="s">
        <v>24</v>
      </c>
      <c r="B14" s="27"/>
      <c r="C14" s="27"/>
      <c r="D14" s="27"/>
      <c r="E14" s="27"/>
      <c r="F14" s="27"/>
      <c r="G14" s="27"/>
      <c r="H14" s="35"/>
      <c r="I14" s="36"/>
    </row>
    <row r="15" spans="1:9" ht="36" customHeight="1" x14ac:dyDescent="0.45">
      <c r="A15" s="106" t="s">
        <v>138</v>
      </c>
      <c r="B15" s="156" t="s">
        <v>234</v>
      </c>
      <c r="C15" s="156"/>
      <c r="D15" s="103" t="s">
        <v>32</v>
      </c>
      <c r="E15" s="104" t="s">
        <v>33</v>
      </c>
      <c r="F15" s="103" t="s">
        <v>75</v>
      </c>
      <c r="G15" s="103" t="s">
        <v>152</v>
      </c>
      <c r="H15" s="156" t="s">
        <v>235</v>
      </c>
      <c r="I15" s="157"/>
    </row>
    <row r="16" spans="1:9" ht="22.2" customHeight="1" x14ac:dyDescent="0.5">
      <c r="A16" s="34" t="s">
        <v>244</v>
      </c>
      <c r="B16" s="147">
        <v>7</v>
      </c>
      <c r="C16" s="147"/>
      <c r="D16" s="66"/>
      <c r="E16" s="112">
        <v>23</v>
      </c>
      <c r="F16" s="55"/>
      <c r="G16" s="66"/>
      <c r="H16" s="160">
        <v>19</v>
      </c>
      <c r="I16" s="160"/>
    </row>
    <row r="17" spans="1:9" s="19" customFormat="1" ht="22.2" customHeight="1" x14ac:dyDescent="0.5">
      <c r="A17" s="60" t="s">
        <v>163</v>
      </c>
      <c r="B17" s="149"/>
      <c r="C17" s="149"/>
      <c r="D17" s="38"/>
      <c r="E17" s="48"/>
      <c r="F17" s="38"/>
      <c r="G17" s="38"/>
      <c r="H17" s="150"/>
      <c r="I17" s="150"/>
    </row>
    <row r="18" spans="1:9" s="19" customFormat="1" ht="22.2" customHeight="1" x14ac:dyDescent="0.5">
      <c r="A18" s="34" t="s">
        <v>132</v>
      </c>
      <c r="B18" s="147">
        <v>7</v>
      </c>
      <c r="C18" s="147"/>
      <c r="D18" s="66"/>
      <c r="E18" s="54">
        <v>23</v>
      </c>
      <c r="F18" s="55"/>
      <c r="G18" s="66"/>
      <c r="H18" s="160">
        <v>19</v>
      </c>
      <c r="I18" s="160"/>
    </row>
    <row r="19" spans="1:9" s="19" customFormat="1" ht="22.2" customHeight="1" x14ac:dyDescent="0.5">
      <c r="A19" s="60" t="s">
        <v>163</v>
      </c>
      <c r="B19" s="149"/>
      <c r="C19" s="149"/>
      <c r="D19" s="38"/>
      <c r="E19" s="48"/>
      <c r="F19" s="38"/>
      <c r="G19" s="38"/>
      <c r="H19" s="150"/>
      <c r="I19" s="150"/>
    </row>
    <row r="20" spans="1:9" s="19" customFormat="1" ht="22.95" customHeight="1" x14ac:dyDescent="0.5">
      <c r="A20" s="34" t="s">
        <v>133</v>
      </c>
      <c r="B20" s="147">
        <v>7</v>
      </c>
      <c r="C20" s="147"/>
      <c r="D20" s="66"/>
      <c r="E20" s="93">
        <v>23</v>
      </c>
      <c r="F20" s="55"/>
      <c r="G20" s="66"/>
      <c r="H20" s="148">
        <v>0</v>
      </c>
      <c r="I20" s="148"/>
    </row>
    <row r="21" spans="1:9" s="19" customFormat="1" ht="22.95" customHeight="1" x14ac:dyDescent="0.5">
      <c r="A21" s="60" t="s">
        <v>163</v>
      </c>
      <c r="B21" s="149"/>
      <c r="C21" s="149"/>
      <c r="D21" s="38"/>
      <c r="E21" s="48"/>
      <c r="F21" s="38"/>
      <c r="G21" s="38"/>
      <c r="H21" s="150"/>
      <c r="I21" s="150"/>
    </row>
    <row r="22" spans="1:9" s="19" customFormat="1" ht="22.95" customHeight="1" x14ac:dyDescent="0.5">
      <c r="A22" s="34" t="s">
        <v>134</v>
      </c>
      <c r="B22" s="147">
        <v>7</v>
      </c>
      <c r="C22" s="147"/>
      <c r="D22" s="66"/>
      <c r="E22" s="93">
        <v>23</v>
      </c>
      <c r="F22" s="55"/>
      <c r="G22" s="66"/>
      <c r="H22" s="148">
        <v>19</v>
      </c>
      <c r="I22" s="148"/>
    </row>
    <row r="23" spans="1:9" s="19" customFormat="1" ht="22.95" customHeight="1" x14ac:dyDescent="0.5">
      <c r="A23" s="60" t="s">
        <v>163</v>
      </c>
      <c r="B23" s="149"/>
      <c r="C23" s="149"/>
      <c r="D23" s="38"/>
      <c r="E23" s="48"/>
      <c r="F23" s="38"/>
      <c r="G23" s="38"/>
      <c r="H23" s="150"/>
      <c r="I23" s="150"/>
    </row>
    <row r="24" spans="1:9" s="19" customFormat="1" ht="22.95" customHeight="1" x14ac:dyDescent="0.5">
      <c r="A24" s="34" t="s">
        <v>135</v>
      </c>
      <c r="B24" s="147">
        <v>7</v>
      </c>
      <c r="C24" s="147"/>
      <c r="D24" s="66"/>
      <c r="E24" s="93">
        <v>23</v>
      </c>
      <c r="F24" s="55"/>
      <c r="G24" s="66"/>
      <c r="H24" s="148">
        <v>19</v>
      </c>
      <c r="I24" s="148"/>
    </row>
    <row r="25" spans="1:9" s="19" customFormat="1" ht="22.95" customHeight="1" x14ac:dyDescent="0.5">
      <c r="A25" s="60" t="s">
        <v>163</v>
      </c>
      <c r="B25" s="149"/>
      <c r="C25" s="149"/>
      <c r="D25" s="38"/>
      <c r="E25" s="48"/>
      <c r="F25" s="38"/>
      <c r="G25" s="38"/>
      <c r="H25" s="150"/>
      <c r="I25" s="150"/>
    </row>
    <row r="26" spans="1:9" s="19" customFormat="1" ht="22.95" customHeight="1" x14ac:dyDescent="0.5">
      <c r="A26" s="34" t="s">
        <v>136</v>
      </c>
      <c r="B26" s="147">
        <v>7</v>
      </c>
      <c r="C26" s="147"/>
      <c r="D26" s="66"/>
      <c r="E26" s="93">
        <v>23</v>
      </c>
      <c r="F26" s="55"/>
      <c r="G26" s="66"/>
      <c r="H26" s="148">
        <v>19</v>
      </c>
      <c r="I26" s="148"/>
    </row>
    <row r="27" spans="1:9" s="19" customFormat="1" ht="22.95" customHeight="1" x14ac:dyDescent="0.5">
      <c r="A27" s="60" t="s">
        <v>163</v>
      </c>
      <c r="B27" s="149"/>
      <c r="C27" s="149"/>
      <c r="D27" s="38"/>
      <c r="E27" s="48"/>
      <c r="F27" s="38"/>
      <c r="G27" s="38"/>
      <c r="H27" s="150"/>
      <c r="I27" s="150"/>
    </row>
    <row r="28" spans="1:9" s="19" customFormat="1" ht="22.95" customHeight="1" x14ac:dyDescent="0.5">
      <c r="A28" s="34" t="s">
        <v>137</v>
      </c>
      <c r="B28" s="147">
        <v>7</v>
      </c>
      <c r="C28" s="147"/>
      <c r="D28" s="66"/>
      <c r="E28" s="93">
        <v>23</v>
      </c>
      <c r="F28" s="55"/>
      <c r="G28" s="66"/>
      <c r="H28" s="148">
        <v>0</v>
      </c>
      <c r="I28" s="148"/>
    </row>
    <row r="29" spans="1:9" s="19" customFormat="1" ht="22.95" customHeight="1" x14ac:dyDescent="0.5">
      <c r="A29" s="60" t="s">
        <v>163</v>
      </c>
      <c r="B29" s="149"/>
      <c r="C29" s="149"/>
      <c r="D29" s="38"/>
      <c r="E29" s="48"/>
      <c r="F29" s="38"/>
      <c r="G29" s="38"/>
      <c r="H29" s="150"/>
      <c r="I29" s="150"/>
    </row>
    <row r="30" spans="1:9" s="19" customFormat="1" ht="22.95" customHeight="1" x14ac:dyDescent="0.5">
      <c r="A30" s="34" t="s">
        <v>201</v>
      </c>
      <c r="B30" s="147">
        <v>7</v>
      </c>
      <c r="C30" s="147"/>
      <c r="D30" s="66"/>
      <c r="E30" s="93">
        <v>23</v>
      </c>
      <c r="F30" s="55"/>
      <c r="G30" s="66"/>
      <c r="H30" s="148">
        <v>0</v>
      </c>
      <c r="I30" s="148"/>
    </row>
    <row r="31" spans="1:9" s="19" customFormat="1" ht="22.95" customHeight="1" x14ac:dyDescent="0.5">
      <c r="A31" s="60" t="s">
        <v>163</v>
      </c>
      <c r="B31" s="149"/>
      <c r="C31" s="149"/>
      <c r="D31" s="38"/>
      <c r="E31" s="48"/>
      <c r="F31" s="38"/>
      <c r="G31" s="38"/>
      <c r="H31" s="150"/>
      <c r="I31" s="150"/>
    </row>
    <row r="32" spans="1:9" s="19" customFormat="1" ht="22.95" customHeight="1" x14ac:dyDescent="0.5">
      <c r="A32" s="34" t="s">
        <v>202</v>
      </c>
      <c r="B32" s="147">
        <v>7</v>
      </c>
      <c r="C32" s="147"/>
      <c r="D32" s="66"/>
      <c r="E32" s="93">
        <v>23</v>
      </c>
      <c r="F32" s="55"/>
      <c r="G32" s="66"/>
      <c r="H32" s="148">
        <v>19</v>
      </c>
      <c r="I32" s="148"/>
    </row>
    <row r="33" spans="1:10" s="19" customFormat="1" ht="22.95" customHeight="1" x14ac:dyDescent="0.5">
      <c r="A33" s="60" t="s">
        <v>163</v>
      </c>
      <c r="B33" s="149"/>
      <c r="C33" s="149"/>
      <c r="D33" s="38"/>
      <c r="E33" s="48"/>
      <c r="F33" s="38"/>
      <c r="G33" s="38"/>
      <c r="H33" s="150"/>
      <c r="I33" s="150"/>
    </row>
    <row r="34" spans="1:10" s="19" customFormat="1" ht="22.95" customHeight="1" x14ac:dyDescent="0.5">
      <c r="A34" s="34" t="s">
        <v>203</v>
      </c>
      <c r="B34" s="159">
        <v>7</v>
      </c>
      <c r="C34" s="159"/>
      <c r="D34" s="66"/>
      <c r="E34" s="93">
        <v>23</v>
      </c>
      <c r="F34" s="55"/>
      <c r="G34" s="109"/>
      <c r="H34" s="160">
        <v>19</v>
      </c>
      <c r="I34" s="160"/>
    </row>
    <row r="35" spans="1:10" s="19" customFormat="1" ht="22.95" customHeight="1" x14ac:dyDescent="0.5">
      <c r="A35" s="60" t="s">
        <v>163</v>
      </c>
      <c r="B35" s="161"/>
      <c r="C35" s="161"/>
      <c r="D35" s="38"/>
      <c r="E35" s="48"/>
      <c r="F35" s="38"/>
      <c r="G35" s="38"/>
      <c r="H35" s="150"/>
      <c r="I35" s="150"/>
    </row>
    <row r="36" spans="1:10" s="19" customFormat="1" ht="36" customHeight="1" x14ac:dyDescent="0.5">
      <c r="A36" s="106" t="s">
        <v>138</v>
      </c>
      <c r="B36" s="156" t="s">
        <v>234</v>
      </c>
      <c r="C36" s="156"/>
      <c r="D36" s="103" t="s">
        <v>32</v>
      </c>
      <c r="E36" s="104" t="s">
        <v>33</v>
      </c>
      <c r="F36" s="103" t="s">
        <v>75</v>
      </c>
      <c r="G36" s="103" t="s">
        <v>152</v>
      </c>
      <c r="H36" s="156" t="s">
        <v>235</v>
      </c>
      <c r="I36" s="157"/>
    </row>
    <row r="37" spans="1:10" s="19" customFormat="1" ht="22.95" customHeight="1" x14ac:dyDescent="0.5">
      <c r="A37" s="92" t="s">
        <v>204</v>
      </c>
      <c r="B37" s="158">
        <v>7</v>
      </c>
      <c r="C37" s="158"/>
      <c r="D37" s="66"/>
      <c r="E37" s="94">
        <v>23</v>
      </c>
      <c r="F37" s="55"/>
      <c r="G37" s="66"/>
      <c r="H37" s="159">
        <v>19</v>
      </c>
      <c r="I37" s="159"/>
    </row>
    <row r="38" spans="1:10" s="19" customFormat="1" ht="22.95" customHeight="1" x14ac:dyDescent="0.5">
      <c r="A38" s="60" t="s">
        <v>163</v>
      </c>
      <c r="B38" s="149"/>
      <c r="C38" s="149"/>
      <c r="D38" s="38"/>
      <c r="E38" s="48"/>
      <c r="F38" s="38"/>
      <c r="G38" s="38"/>
      <c r="H38" s="150"/>
      <c r="I38" s="150"/>
    </row>
    <row r="39" spans="1:10" s="19" customFormat="1" ht="22.95" customHeight="1" x14ac:dyDescent="0.5">
      <c r="A39" s="92" t="s">
        <v>215</v>
      </c>
      <c r="B39" s="158">
        <v>7</v>
      </c>
      <c r="C39" s="158"/>
      <c r="D39" s="66"/>
      <c r="E39" s="94">
        <v>23</v>
      </c>
      <c r="F39" s="55"/>
      <c r="G39" s="66"/>
      <c r="H39" s="159">
        <v>19</v>
      </c>
      <c r="I39" s="159"/>
    </row>
    <row r="40" spans="1:10" s="19" customFormat="1" ht="22.95" customHeight="1" x14ac:dyDescent="0.5">
      <c r="A40" s="60" t="s">
        <v>163</v>
      </c>
      <c r="B40" s="149"/>
      <c r="C40" s="149"/>
      <c r="D40" s="38"/>
      <c r="E40" s="48"/>
      <c r="F40" s="38"/>
      <c r="G40" s="38"/>
      <c r="H40" s="150"/>
      <c r="I40" s="150"/>
    </row>
    <row r="41" spans="1:10" s="19" customFormat="1" ht="22.95" customHeight="1" x14ac:dyDescent="0.5">
      <c r="A41" s="91" t="s">
        <v>211</v>
      </c>
      <c r="B41" s="147">
        <v>7</v>
      </c>
      <c r="C41" s="147"/>
      <c r="D41" s="66"/>
      <c r="E41" s="93">
        <v>23</v>
      </c>
      <c r="F41" s="55"/>
      <c r="G41" s="66"/>
      <c r="H41" s="148">
        <v>19</v>
      </c>
      <c r="I41" s="148"/>
      <c r="J41" s="20"/>
    </row>
    <row r="42" spans="1:10" s="19" customFormat="1" ht="22.95" customHeight="1" x14ac:dyDescent="0.5">
      <c r="A42" s="60" t="s">
        <v>163</v>
      </c>
      <c r="B42" s="149"/>
      <c r="C42" s="149"/>
      <c r="D42" s="38"/>
      <c r="E42" s="48"/>
      <c r="F42" s="38"/>
      <c r="G42" s="38"/>
      <c r="H42" s="150"/>
      <c r="I42" s="150"/>
      <c r="J42" s="20"/>
    </row>
    <row r="43" spans="1:10" s="19" customFormat="1" ht="22.95" customHeight="1" x14ac:dyDescent="0.5">
      <c r="A43" s="34" t="s">
        <v>206</v>
      </c>
      <c r="B43" s="39">
        <v>7</v>
      </c>
      <c r="C43" s="39"/>
      <c r="D43" s="66"/>
      <c r="E43" s="93">
        <v>23</v>
      </c>
      <c r="F43" s="55"/>
      <c r="G43" s="66"/>
      <c r="H43" s="148">
        <v>19</v>
      </c>
      <c r="I43" s="148"/>
      <c r="J43" s="20"/>
    </row>
    <row r="44" spans="1:10" s="19" customFormat="1" ht="22.95" customHeight="1" x14ac:dyDescent="0.5">
      <c r="A44" s="60" t="s">
        <v>205</v>
      </c>
      <c r="B44" s="149"/>
      <c r="C44" s="149"/>
      <c r="D44" s="38"/>
      <c r="E44" s="48"/>
      <c r="F44" s="38"/>
      <c r="G44" s="38"/>
      <c r="H44" s="150"/>
      <c r="I44" s="150"/>
      <c r="J44" s="20"/>
    </row>
    <row r="45" spans="1:10" s="19" customFormat="1" ht="22.95" customHeight="1" x14ac:dyDescent="0.5">
      <c r="A45" s="34" t="s">
        <v>207</v>
      </c>
      <c r="B45" s="39">
        <v>7</v>
      </c>
      <c r="C45" s="39"/>
      <c r="D45" s="66"/>
      <c r="E45" s="93">
        <v>23</v>
      </c>
      <c r="F45" s="55"/>
      <c r="G45" s="66"/>
      <c r="H45" s="148">
        <v>19</v>
      </c>
      <c r="I45" s="148"/>
      <c r="J45" s="20"/>
    </row>
    <row r="46" spans="1:10" s="19" customFormat="1" ht="22.95" customHeight="1" x14ac:dyDescent="0.5">
      <c r="A46" s="61" t="s">
        <v>163</v>
      </c>
      <c r="B46" s="149"/>
      <c r="C46" s="149"/>
      <c r="D46" s="38"/>
      <c r="E46" s="48"/>
      <c r="F46" s="38"/>
      <c r="G46" s="38"/>
      <c r="H46" s="150"/>
      <c r="I46" s="150"/>
      <c r="J46" s="20"/>
    </row>
    <row r="47" spans="1:10" s="19" customFormat="1" ht="22.95" customHeight="1" x14ac:dyDescent="0.5">
      <c r="A47" s="91" t="s">
        <v>210</v>
      </c>
      <c r="B47" s="39">
        <v>7</v>
      </c>
      <c r="C47" s="39"/>
      <c r="D47" s="66"/>
      <c r="E47" s="93">
        <v>23</v>
      </c>
      <c r="F47" s="55"/>
      <c r="G47" s="66"/>
      <c r="H47" s="148">
        <v>19</v>
      </c>
      <c r="I47" s="148"/>
      <c r="J47" s="20"/>
    </row>
    <row r="48" spans="1:10" s="19" customFormat="1" ht="22.95" customHeight="1" x14ac:dyDescent="0.5">
      <c r="A48" s="60" t="s">
        <v>167</v>
      </c>
      <c r="B48" s="149"/>
      <c r="C48" s="149"/>
      <c r="D48" s="38"/>
      <c r="E48" s="48"/>
      <c r="F48" s="38"/>
      <c r="G48" s="38"/>
      <c r="H48" s="150"/>
      <c r="I48" s="150"/>
      <c r="J48" s="20"/>
    </row>
    <row r="49" spans="1:10" s="19" customFormat="1" ht="22.95" customHeight="1" x14ac:dyDescent="0.5">
      <c r="A49" s="91" t="s">
        <v>209</v>
      </c>
      <c r="B49" s="39">
        <v>7</v>
      </c>
      <c r="C49" s="39"/>
      <c r="D49" s="66"/>
      <c r="E49" s="93">
        <v>23</v>
      </c>
      <c r="F49" s="55"/>
      <c r="G49" s="66"/>
      <c r="H49" s="148">
        <v>19</v>
      </c>
      <c r="I49" s="148"/>
      <c r="J49" s="20"/>
    </row>
    <row r="50" spans="1:10" s="19" customFormat="1" ht="22.95" customHeight="1" x14ac:dyDescent="0.5">
      <c r="A50" s="60" t="s">
        <v>167</v>
      </c>
      <c r="B50" s="149"/>
      <c r="C50" s="149"/>
      <c r="D50" s="38"/>
      <c r="E50" s="48"/>
      <c r="F50" s="38"/>
      <c r="G50" s="38"/>
      <c r="H50" s="150"/>
      <c r="I50" s="150"/>
      <c r="J50" s="20"/>
    </row>
    <row r="51" spans="1:10" s="19" customFormat="1" ht="22.95" customHeight="1" x14ac:dyDescent="0.5">
      <c r="A51" s="91" t="s">
        <v>212</v>
      </c>
      <c r="B51" s="39">
        <v>7</v>
      </c>
      <c r="C51" s="39"/>
      <c r="D51" s="66"/>
      <c r="E51" s="93">
        <v>23</v>
      </c>
      <c r="F51" s="55"/>
      <c r="G51" s="66"/>
      <c r="H51" s="148">
        <v>19</v>
      </c>
      <c r="I51" s="148"/>
      <c r="J51" s="20"/>
    </row>
    <row r="52" spans="1:10" s="19" customFormat="1" ht="22.95" customHeight="1" x14ac:dyDescent="0.5">
      <c r="A52" s="60" t="s">
        <v>167</v>
      </c>
      <c r="B52" s="149"/>
      <c r="C52" s="149"/>
      <c r="D52" s="38"/>
      <c r="E52" s="48"/>
      <c r="F52" s="38"/>
      <c r="G52" s="38"/>
      <c r="H52" s="150"/>
      <c r="I52" s="150"/>
      <c r="J52" s="20"/>
    </row>
    <row r="53" spans="1:10" s="19" customFormat="1" ht="22.95" customHeight="1" x14ac:dyDescent="0.5">
      <c r="A53" s="34" t="s">
        <v>78</v>
      </c>
      <c r="B53" s="155">
        <v>7</v>
      </c>
      <c r="C53" s="155"/>
      <c r="D53" s="66"/>
      <c r="E53" s="93">
        <v>23</v>
      </c>
      <c r="F53" s="55"/>
      <c r="G53" s="66"/>
      <c r="H53" s="148">
        <v>19</v>
      </c>
      <c r="I53" s="148"/>
      <c r="J53" s="20"/>
    </row>
    <row r="54" spans="1:10" s="19" customFormat="1" ht="22.95" customHeight="1" x14ac:dyDescent="0.5">
      <c r="A54" s="61" t="s">
        <v>163</v>
      </c>
      <c r="B54" s="149"/>
      <c r="C54" s="149"/>
      <c r="D54" s="38"/>
      <c r="E54" s="48"/>
      <c r="F54" s="38"/>
      <c r="G54" s="38"/>
      <c r="H54" s="150"/>
      <c r="I54" s="150"/>
      <c r="J54" s="20"/>
    </row>
    <row r="55" spans="1:10" s="19" customFormat="1" ht="22.95" customHeight="1" x14ac:dyDescent="0.5">
      <c r="A55" s="34" t="s">
        <v>35</v>
      </c>
      <c r="B55" s="155">
        <v>7</v>
      </c>
      <c r="C55" s="155"/>
      <c r="D55" s="66"/>
      <c r="E55" s="93">
        <v>23</v>
      </c>
      <c r="F55" s="55"/>
      <c r="G55" s="66"/>
      <c r="H55" s="148">
        <v>19</v>
      </c>
      <c r="I55" s="148"/>
      <c r="J55" s="20"/>
    </row>
    <row r="56" spans="1:10" s="19" customFormat="1" ht="22.95" customHeight="1" x14ac:dyDescent="0.5">
      <c r="A56" s="68" t="s">
        <v>197</v>
      </c>
      <c r="B56" s="149"/>
      <c r="C56" s="149"/>
      <c r="D56" s="38"/>
      <c r="E56" s="48"/>
      <c r="F56" s="38"/>
      <c r="G56" s="38"/>
      <c r="H56" s="150"/>
      <c r="I56" s="150"/>
      <c r="J56" s="20"/>
    </row>
    <row r="57" spans="1:10" s="19" customFormat="1" ht="36" customHeight="1" x14ac:dyDescent="0.5">
      <c r="A57" s="106" t="s">
        <v>138</v>
      </c>
      <c r="B57" s="156" t="s">
        <v>234</v>
      </c>
      <c r="C57" s="156"/>
      <c r="D57" s="103" t="s">
        <v>32</v>
      </c>
      <c r="E57" s="104" t="s">
        <v>33</v>
      </c>
      <c r="F57" s="103" t="s">
        <v>75</v>
      </c>
      <c r="G57" s="103" t="s">
        <v>152</v>
      </c>
      <c r="H57" s="156" t="s">
        <v>235</v>
      </c>
      <c r="I57" s="157"/>
      <c r="J57" s="20"/>
    </row>
    <row r="58" spans="1:10" s="19" customFormat="1" ht="22.95" customHeight="1" x14ac:dyDescent="0.5">
      <c r="A58" s="34" t="s">
        <v>76</v>
      </c>
      <c r="B58" s="155">
        <v>7</v>
      </c>
      <c r="C58" s="155"/>
      <c r="D58" s="66"/>
      <c r="E58" s="93">
        <v>23</v>
      </c>
      <c r="F58" s="55"/>
      <c r="G58" s="66"/>
      <c r="H58" s="148">
        <v>19</v>
      </c>
      <c r="I58" s="148"/>
      <c r="J58" s="20"/>
    </row>
    <row r="59" spans="1:10" s="19" customFormat="1" ht="22.95" customHeight="1" x14ac:dyDescent="0.5">
      <c r="A59" s="37" t="s">
        <v>166</v>
      </c>
      <c r="B59" s="149"/>
      <c r="C59" s="149"/>
      <c r="D59" s="38"/>
      <c r="E59" s="48"/>
      <c r="F59" s="38"/>
      <c r="G59" s="38"/>
      <c r="H59" s="150"/>
      <c r="I59" s="150"/>
      <c r="J59" s="20"/>
    </row>
    <row r="60" spans="1:10" s="19" customFormat="1" ht="22.95" customHeight="1" x14ac:dyDescent="0.5">
      <c r="A60" s="34" t="s">
        <v>246</v>
      </c>
      <c r="B60" s="155">
        <v>7</v>
      </c>
      <c r="C60" s="155"/>
      <c r="D60" s="66"/>
      <c r="E60" s="93">
        <v>23</v>
      </c>
      <c r="F60" s="55"/>
      <c r="G60" s="66"/>
      <c r="H60" s="148">
        <v>19</v>
      </c>
      <c r="I60" s="148"/>
      <c r="J60" s="20"/>
    </row>
    <row r="61" spans="1:10" s="19" customFormat="1" ht="22.95" customHeight="1" x14ac:dyDescent="0.5">
      <c r="A61" s="60" t="s">
        <v>165</v>
      </c>
      <c r="B61" s="149"/>
      <c r="C61" s="149"/>
      <c r="D61" s="38"/>
      <c r="E61" s="48"/>
      <c r="F61" s="38"/>
      <c r="G61" s="38"/>
      <c r="H61" s="150"/>
      <c r="I61" s="150"/>
      <c r="J61" s="20"/>
    </row>
    <row r="62" spans="1:10" s="19" customFormat="1" ht="22.95" customHeight="1" x14ac:dyDescent="0.5">
      <c r="A62" s="34" t="s">
        <v>77</v>
      </c>
      <c r="B62" s="39">
        <v>7</v>
      </c>
      <c r="C62" s="39"/>
      <c r="D62" s="66"/>
      <c r="E62" s="93">
        <v>23</v>
      </c>
      <c r="F62" s="55"/>
      <c r="G62" s="66"/>
      <c r="H62" s="148">
        <v>19</v>
      </c>
      <c r="I62" s="148"/>
      <c r="J62" s="20"/>
    </row>
    <row r="63" spans="1:10" s="19" customFormat="1" ht="22.95" customHeight="1" x14ac:dyDescent="0.5">
      <c r="A63" s="60" t="s">
        <v>213</v>
      </c>
      <c r="B63" s="149"/>
      <c r="C63" s="149"/>
      <c r="D63" s="38"/>
      <c r="E63" s="48"/>
      <c r="F63" s="38"/>
      <c r="G63" s="38"/>
      <c r="H63" s="150"/>
      <c r="I63" s="150"/>
      <c r="J63" s="20"/>
    </row>
    <row r="64" spans="1:10" s="19" customFormat="1" ht="22.95" customHeight="1" x14ac:dyDescent="0.5">
      <c r="A64" s="34" t="s">
        <v>208</v>
      </c>
      <c r="B64" s="147">
        <v>7</v>
      </c>
      <c r="C64" s="147"/>
      <c r="D64" s="66"/>
      <c r="E64" s="93">
        <v>23</v>
      </c>
      <c r="F64" s="55"/>
      <c r="G64" s="66"/>
      <c r="H64" s="148">
        <v>19</v>
      </c>
      <c r="I64" s="148"/>
      <c r="J64" s="20"/>
    </row>
    <row r="65" spans="1:10" s="19" customFormat="1" ht="22.95" customHeight="1" x14ac:dyDescent="0.5">
      <c r="A65" s="37" t="s">
        <v>214</v>
      </c>
      <c r="B65" s="149"/>
      <c r="C65" s="149"/>
      <c r="D65" s="38"/>
      <c r="E65" s="48"/>
      <c r="F65" s="38"/>
      <c r="G65" s="38"/>
      <c r="H65" s="150"/>
      <c r="I65" s="150"/>
      <c r="J65" s="20"/>
    </row>
    <row r="66" spans="1:10" s="19" customFormat="1" ht="22.95" customHeight="1" x14ac:dyDescent="0.5">
      <c r="A66" s="34" t="s">
        <v>34</v>
      </c>
      <c r="B66" s="149">
        <v>7</v>
      </c>
      <c r="C66" s="149"/>
      <c r="D66" s="66"/>
      <c r="E66" s="93">
        <v>23</v>
      </c>
      <c r="F66" s="55"/>
      <c r="G66" s="66"/>
      <c r="H66" s="148">
        <v>19</v>
      </c>
      <c r="I66" s="148"/>
      <c r="J66" s="20"/>
    </row>
    <row r="67" spans="1:10" s="19" customFormat="1" ht="22.95" customHeight="1" x14ac:dyDescent="0.5">
      <c r="A67" s="61" t="s">
        <v>163</v>
      </c>
      <c r="B67" s="149"/>
      <c r="C67" s="149"/>
      <c r="D67" s="38"/>
      <c r="E67" s="48"/>
      <c r="F67" s="38"/>
      <c r="G67" s="38"/>
      <c r="H67" s="150"/>
      <c r="I67" s="150"/>
      <c r="J67" s="20"/>
    </row>
    <row r="68" spans="1:10" s="10" customFormat="1" ht="24" customHeight="1" x14ac:dyDescent="0.45">
      <c r="A68" s="34" t="s">
        <v>82</v>
      </c>
      <c r="B68" s="39">
        <v>7</v>
      </c>
      <c r="C68" s="39"/>
      <c r="D68" s="28">
        <f>Lactose!B1</f>
        <v>21</v>
      </c>
      <c r="E68" s="50">
        <f>Lactose!C1</f>
        <v>20</v>
      </c>
      <c r="F68" s="50" t="b">
        <f>ISBLANK(VLOOKUP(D68,Lactose!A3:C23,3))</f>
        <v>1</v>
      </c>
      <c r="G68" s="38"/>
      <c r="H68" s="38"/>
      <c r="I68" s="38"/>
    </row>
    <row r="69" spans="1:10" s="10" customFormat="1" ht="24" customHeight="1" x14ac:dyDescent="0.45">
      <c r="A69" s="31" t="s">
        <v>164</v>
      </c>
      <c r="B69" s="149"/>
      <c r="C69" s="149"/>
      <c r="D69" s="38"/>
      <c r="E69" s="38"/>
      <c r="F69" s="38"/>
      <c r="G69" s="38"/>
      <c r="H69" s="38"/>
      <c r="I69" s="38"/>
    </row>
    <row r="70" spans="1:10" ht="18" customHeight="1" x14ac:dyDescent="0.45"/>
    <row r="71" spans="1:10" ht="28.2" customHeight="1" x14ac:dyDescent="0.5">
      <c r="A71" s="152" t="s">
        <v>96</v>
      </c>
      <c r="B71" s="152"/>
      <c r="C71" s="152"/>
      <c r="D71" s="152"/>
      <c r="E71" s="152"/>
      <c r="F71" s="152"/>
      <c r="G71" s="152"/>
      <c r="H71" s="152"/>
    </row>
    <row r="72" spans="1:10" ht="15" customHeight="1" x14ac:dyDescent="0.5">
      <c r="A72" s="152"/>
      <c r="B72" s="152"/>
      <c r="C72" s="152"/>
      <c r="D72" s="152"/>
      <c r="E72" s="152"/>
      <c r="F72" s="152"/>
      <c r="G72" s="152"/>
      <c r="H72" s="152"/>
    </row>
    <row r="73" spans="1:10" ht="38.1" customHeight="1" x14ac:dyDescent="0.45">
      <c r="A73" s="153" t="s">
        <v>95</v>
      </c>
      <c r="B73" s="153"/>
      <c r="C73" s="153"/>
      <c r="D73" s="153"/>
      <c r="E73" s="153"/>
      <c r="F73" s="153"/>
      <c r="G73" s="153"/>
      <c r="H73" s="153"/>
    </row>
    <row r="74" spans="1:10" ht="18" customHeight="1" x14ac:dyDescent="0.55000000000000004">
      <c r="A74" s="6"/>
    </row>
    <row r="75" spans="1:10" ht="18" customHeight="1" x14ac:dyDescent="0.45">
      <c r="A75" s="43" t="s">
        <v>82</v>
      </c>
      <c r="B75" s="154"/>
      <c r="C75" s="154"/>
      <c r="D75" s="154"/>
      <c r="E75" s="154"/>
      <c r="F75" s="154"/>
      <c r="G75" s="154"/>
      <c r="H75" s="154"/>
    </row>
    <row r="76" spans="1:10" ht="35.1" customHeight="1" x14ac:dyDescent="0.45">
      <c r="A76" s="42" t="str">
        <f>IF(D68=E68,"bitte eingeben:",IF(F68,"","Art der Modifikation:"))</f>
        <v/>
      </c>
      <c r="B76" s="151"/>
      <c r="C76" s="151"/>
      <c r="D76" s="151"/>
      <c r="E76" s="151"/>
      <c r="F76" s="151"/>
      <c r="G76" s="151"/>
      <c r="H76" s="151"/>
    </row>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sheetData>
  <sheetProtection algorithmName="SHA-512" hashValue="3xnOKTTZx1bAWT0hVG+RBWUipso9rZoiTevno1vsGp4KJAKykt+/wbhacAELYBirIGPfw8r3tQj5szljLXZfSw==" saltValue="UmzKxEHaHIhpKzauyXJM3A==" spinCount="100000" sheet="1" objects="1" scenarios="1"/>
  <mergeCells count="114">
    <mergeCell ref="E5:F5"/>
    <mergeCell ref="A7:I7"/>
    <mergeCell ref="A8:I8"/>
    <mergeCell ref="A9:I9"/>
    <mergeCell ref="A10:I10"/>
    <mergeCell ref="A11:I11"/>
    <mergeCell ref="A12:I12"/>
    <mergeCell ref="A13:I13"/>
    <mergeCell ref="B17:C17"/>
    <mergeCell ref="H17:I17"/>
    <mergeCell ref="B18:C18"/>
    <mergeCell ref="H18:I18"/>
    <mergeCell ref="B15:C15"/>
    <mergeCell ref="H15:I15"/>
    <mergeCell ref="B16:C16"/>
    <mergeCell ref="B19:C19"/>
    <mergeCell ref="H19:I19"/>
    <mergeCell ref="H16:I16"/>
    <mergeCell ref="B20:C20"/>
    <mergeCell ref="H20:I20"/>
    <mergeCell ref="B21:C21"/>
    <mergeCell ref="H21:I21"/>
    <mergeCell ref="B22:C22"/>
    <mergeCell ref="H22:I22"/>
    <mergeCell ref="B23:C23"/>
    <mergeCell ref="H23:I23"/>
    <mergeCell ref="B24:C24"/>
    <mergeCell ref="H24:I24"/>
    <mergeCell ref="B25:C25"/>
    <mergeCell ref="H25:I25"/>
    <mergeCell ref="B26:C26"/>
    <mergeCell ref="H26:I26"/>
    <mergeCell ref="B27:C27"/>
    <mergeCell ref="H27:I27"/>
    <mergeCell ref="B28:C28"/>
    <mergeCell ref="H28:I28"/>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 ref="B36:C36"/>
    <mergeCell ref="H36:I36"/>
    <mergeCell ref="B37:C37"/>
    <mergeCell ref="H37:I37"/>
    <mergeCell ref="B38:C38"/>
    <mergeCell ref="H38:I38"/>
    <mergeCell ref="B39:C39"/>
    <mergeCell ref="H39:I39"/>
    <mergeCell ref="B40:C40"/>
    <mergeCell ref="H40:I40"/>
    <mergeCell ref="B41:C41"/>
    <mergeCell ref="H41:I41"/>
    <mergeCell ref="B42:C42"/>
    <mergeCell ref="H42:I42"/>
    <mergeCell ref="H43:I43"/>
    <mergeCell ref="B44:C44"/>
    <mergeCell ref="H44:I44"/>
    <mergeCell ref="H45:I45"/>
    <mergeCell ref="B46:C46"/>
    <mergeCell ref="H46:I46"/>
    <mergeCell ref="H47:I47"/>
    <mergeCell ref="B48:C48"/>
    <mergeCell ref="H48:I48"/>
    <mergeCell ref="H49:I49"/>
    <mergeCell ref="B50:C50"/>
    <mergeCell ref="H50:I50"/>
    <mergeCell ref="H51:I51"/>
    <mergeCell ref="B52:C52"/>
    <mergeCell ref="H52:I52"/>
    <mergeCell ref="B53:C53"/>
    <mergeCell ref="H53:I53"/>
    <mergeCell ref="B54:C54"/>
    <mergeCell ref="H54:I54"/>
    <mergeCell ref="B55:C55"/>
    <mergeCell ref="H55:I55"/>
    <mergeCell ref="B56:C56"/>
    <mergeCell ref="B57:C57"/>
    <mergeCell ref="H57:I57"/>
    <mergeCell ref="B58:C58"/>
    <mergeCell ref="H58:I58"/>
    <mergeCell ref="H56:I56"/>
    <mergeCell ref="B59:C59"/>
    <mergeCell ref="B60:C60"/>
    <mergeCell ref="H60:I60"/>
    <mergeCell ref="B61:C61"/>
    <mergeCell ref="H62:I62"/>
    <mergeCell ref="B63:C63"/>
    <mergeCell ref="H63:I63"/>
    <mergeCell ref="H59:I59"/>
    <mergeCell ref="H61:I61"/>
    <mergeCell ref="B64:C64"/>
    <mergeCell ref="H64:I64"/>
    <mergeCell ref="B65:C65"/>
    <mergeCell ref="H65:I65"/>
    <mergeCell ref="B66:C66"/>
    <mergeCell ref="H66:I66"/>
    <mergeCell ref="B76:H76"/>
    <mergeCell ref="B67:C67"/>
    <mergeCell ref="B69:C69"/>
    <mergeCell ref="A71:H71"/>
    <mergeCell ref="A72:H72"/>
    <mergeCell ref="A73:H73"/>
    <mergeCell ref="B75:H75"/>
    <mergeCell ref="H67:I67"/>
  </mergeCells>
  <conditionalFormatting sqref="B17:C17">
    <cfRule type="expression" dxfId="186" priority="31" stopIfTrue="1">
      <formula>B16-7&lt;0</formula>
    </cfRule>
  </conditionalFormatting>
  <conditionalFormatting sqref="B19:C19">
    <cfRule type="expression" dxfId="185" priority="114" stopIfTrue="1">
      <formula>B18-7&lt;0</formula>
    </cfRule>
  </conditionalFormatting>
  <conditionalFormatting sqref="B21:C21">
    <cfRule type="expression" dxfId="184" priority="96" stopIfTrue="1">
      <formula>B20-7&lt;0</formula>
    </cfRule>
  </conditionalFormatting>
  <conditionalFormatting sqref="B23:C23">
    <cfRule type="expression" dxfId="183" priority="94" stopIfTrue="1">
      <formula>B22-7&lt;0</formula>
    </cfRule>
  </conditionalFormatting>
  <conditionalFormatting sqref="B25:C25">
    <cfRule type="expression" dxfId="182" priority="93" stopIfTrue="1">
      <formula>B24-7&lt;0</formula>
    </cfRule>
  </conditionalFormatting>
  <conditionalFormatting sqref="B27:C27">
    <cfRule type="expression" dxfId="181" priority="92" stopIfTrue="1">
      <formula>B26-7&lt;0</formula>
    </cfRule>
  </conditionalFormatting>
  <conditionalFormatting sqref="B29:C29">
    <cfRule type="expression" dxfId="180" priority="91" stopIfTrue="1">
      <formula>B28-7&lt;0</formula>
    </cfRule>
  </conditionalFormatting>
  <conditionalFormatting sqref="B31:C31">
    <cfRule type="expression" dxfId="179" priority="90" stopIfTrue="1">
      <formula>B30-7&lt;0</formula>
    </cfRule>
  </conditionalFormatting>
  <conditionalFormatting sqref="B33:C33">
    <cfRule type="expression" dxfId="178" priority="89" stopIfTrue="1">
      <formula>B32-7&lt;0</formula>
    </cfRule>
  </conditionalFormatting>
  <conditionalFormatting sqref="B35:C35">
    <cfRule type="expression" dxfId="177" priority="88" stopIfTrue="1">
      <formula>B34-7&lt;0</formula>
    </cfRule>
  </conditionalFormatting>
  <conditionalFormatting sqref="B38:C38">
    <cfRule type="expression" dxfId="176" priority="87" stopIfTrue="1">
      <formula>B37-7&lt;0</formula>
    </cfRule>
  </conditionalFormatting>
  <conditionalFormatting sqref="B40:C40">
    <cfRule type="expression" dxfId="175" priority="86" stopIfTrue="1">
      <formula>B39-7&lt;0</formula>
    </cfRule>
  </conditionalFormatting>
  <conditionalFormatting sqref="B42:C42">
    <cfRule type="expression" dxfId="174" priority="85" stopIfTrue="1">
      <formula>B41-7&lt;0</formula>
    </cfRule>
  </conditionalFormatting>
  <conditionalFormatting sqref="B44:C44">
    <cfRule type="expression" dxfId="173" priority="84" stopIfTrue="1">
      <formula>B43-7&lt;0</formula>
    </cfRule>
  </conditionalFormatting>
  <conditionalFormatting sqref="B46:C46">
    <cfRule type="expression" dxfId="172" priority="83" stopIfTrue="1">
      <formula>B45-7&lt;0</formula>
    </cfRule>
  </conditionalFormatting>
  <conditionalFormatting sqref="B48:C48">
    <cfRule type="expression" dxfId="171" priority="82" stopIfTrue="1">
      <formula>B47-7&lt;0</formula>
    </cfRule>
  </conditionalFormatting>
  <conditionalFormatting sqref="B50:C50">
    <cfRule type="expression" dxfId="170" priority="81" stopIfTrue="1">
      <formula>B49-7&lt;0</formula>
    </cfRule>
  </conditionalFormatting>
  <conditionalFormatting sqref="B52:C52">
    <cfRule type="expression" dxfId="169" priority="80" stopIfTrue="1">
      <formula>B51-7&lt;0</formula>
    </cfRule>
  </conditionalFormatting>
  <conditionalFormatting sqref="B54:C54">
    <cfRule type="expression" dxfId="168" priority="79" stopIfTrue="1">
      <formula>B53-7&lt;0</formula>
    </cfRule>
  </conditionalFormatting>
  <conditionalFormatting sqref="B56:C56">
    <cfRule type="expression" dxfId="167" priority="78" stopIfTrue="1">
      <formula>B55-7&lt;0</formula>
    </cfRule>
  </conditionalFormatting>
  <conditionalFormatting sqref="B59:C59">
    <cfRule type="expression" dxfId="166" priority="77" stopIfTrue="1">
      <formula>B58-7&lt;0</formula>
    </cfRule>
  </conditionalFormatting>
  <conditionalFormatting sqref="B61:C61">
    <cfRule type="expression" dxfId="165" priority="76" stopIfTrue="1">
      <formula>B60-7&lt;0</formula>
    </cfRule>
  </conditionalFormatting>
  <conditionalFormatting sqref="B63:C63">
    <cfRule type="expression" dxfId="164" priority="75" stopIfTrue="1">
      <formula>B62-7&lt;0</formula>
    </cfRule>
  </conditionalFormatting>
  <conditionalFormatting sqref="B65:C65">
    <cfRule type="expression" dxfId="163" priority="74" stopIfTrue="1">
      <formula>B64-7&lt;0</formula>
    </cfRule>
  </conditionalFormatting>
  <conditionalFormatting sqref="B67:C67">
    <cfRule type="expression" dxfId="162" priority="73" stopIfTrue="1">
      <formula>B66-7&lt;0</formula>
    </cfRule>
  </conditionalFormatting>
  <conditionalFormatting sqref="B69:C69">
    <cfRule type="expression" dxfId="161" priority="72" stopIfTrue="1">
      <formula>B68-7&lt;0</formula>
    </cfRule>
  </conditionalFormatting>
  <conditionalFormatting sqref="B76:H76">
    <cfRule type="expression" dxfId="160" priority="133" stopIfTrue="1">
      <formula>OR($D$68-$E$68=0,NOT($F$68))</formula>
    </cfRule>
  </conditionalFormatting>
  <conditionalFormatting sqref="D16">
    <cfRule type="expression" dxfId="159" priority="2" stopIfTrue="1">
      <formula>B16-7&lt;0</formula>
    </cfRule>
  </conditionalFormatting>
  <conditionalFormatting sqref="D18">
    <cfRule type="expression" dxfId="158" priority="95" stopIfTrue="1">
      <formula>B18-7&lt;0</formula>
    </cfRule>
  </conditionalFormatting>
  <conditionalFormatting sqref="D20">
    <cfRule type="expression" dxfId="157" priority="71" stopIfTrue="1">
      <formula>B20-7&lt;0</formula>
    </cfRule>
  </conditionalFormatting>
  <conditionalFormatting sqref="D22">
    <cfRule type="expression" dxfId="156" priority="70" stopIfTrue="1">
      <formula>B22-7&lt;0</formula>
    </cfRule>
  </conditionalFormatting>
  <conditionalFormatting sqref="D24">
    <cfRule type="expression" dxfId="155" priority="69" stopIfTrue="1">
      <formula>B24-7&lt;0</formula>
    </cfRule>
  </conditionalFormatting>
  <conditionalFormatting sqref="D26">
    <cfRule type="expression" dxfId="154" priority="68" stopIfTrue="1">
      <formula>B26-7&lt;0</formula>
    </cfRule>
  </conditionalFormatting>
  <conditionalFormatting sqref="D28">
    <cfRule type="expression" dxfId="153" priority="67" stopIfTrue="1">
      <formula>B28-7&lt;0</formula>
    </cfRule>
  </conditionalFormatting>
  <conditionalFormatting sqref="D30">
    <cfRule type="expression" dxfId="152" priority="66" stopIfTrue="1">
      <formula>B30-7&lt;0</formula>
    </cfRule>
  </conditionalFormatting>
  <conditionalFormatting sqref="D32">
    <cfRule type="expression" dxfId="151" priority="65" stopIfTrue="1">
      <formula>B32-7&lt;0</formula>
    </cfRule>
  </conditionalFormatting>
  <conditionalFormatting sqref="D34">
    <cfRule type="expression" dxfId="150" priority="64" stopIfTrue="1">
      <formula>B34-7&lt;0</formula>
    </cfRule>
  </conditionalFormatting>
  <conditionalFormatting sqref="D37">
    <cfRule type="expression" dxfId="149" priority="63" stopIfTrue="1">
      <formula>B37-7&lt;0</formula>
    </cfRule>
  </conditionalFormatting>
  <conditionalFormatting sqref="D39">
    <cfRule type="expression" dxfId="148" priority="62" stopIfTrue="1">
      <formula>B39-7&lt;0</formula>
    </cfRule>
  </conditionalFormatting>
  <conditionalFormatting sqref="D41">
    <cfRule type="expression" dxfId="147" priority="61" stopIfTrue="1">
      <formula>B41-7&lt;0</formula>
    </cfRule>
  </conditionalFormatting>
  <conditionalFormatting sqref="D43">
    <cfRule type="expression" dxfId="146" priority="60" stopIfTrue="1">
      <formula>B43-7&lt;0</formula>
    </cfRule>
  </conditionalFormatting>
  <conditionalFormatting sqref="D45">
    <cfRule type="expression" dxfId="145" priority="59" stopIfTrue="1">
      <formula>B45-7&lt;0</formula>
    </cfRule>
  </conditionalFormatting>
  <conditionalFormatting sqref="D47">
    <cfRule type="expression" dxfId="144" priority="58" stopIfTrue="1">
      <formula>B47-7&lt;0</formula>
    </cfRule>
  </conditionalFormatting>
  <conditionalFormatting sqref="D49">
    <cfRule type="expression" dxfId="143" priority="57" stopIfTrue="1">
      <formula>B49-7&lt;0</formula>
    </cfRule>
  </conditionalFormatting>
  <conditionalFormatting sqref="D51">
    <cfRule type="expression" dxfId="142" priority="56" stopIfTrue="1">
      <formula>B51-7&lt;0</formula>
    </cfRule>
  </conditionalFormatting>
  <conditionalFormatting sqref="D53">
    <cfRule type="expression" dxfId="141" priority="55" stopIfTrue="1">
      <formula>B53-7&lt;0</formula>
    </cfRule>
  </conditionalFormatting>
  <conditionalFormatting sqref="D55">
    <cfRule type="expression" dxfId="140" priority="54" stopIfTrue="1">
      <formula>B55-7&lt;0</formula>
    </cfRule>
  </conditionalFormatting>
  <conditionalFormatting sqref="D58">
    <cfRule type="expression" dxfId="139" priority="53" stopIfTrue="1">
      <formula>B58-7&lt;0</formula>
    </cfRule>
  </conditionalFormatting>
  <conditionalFormatting sqref="D60">
    <cfRule type="expression" dxfId="138" priority="52" stopIfTrue="1">
      <formula>B60-7&lt;0</formula>
    </cfRule>
  </conditionalFormatting>
  <conditionalFormatting sqref="D62">
    <cfRule type="expression" dxfId="137" priority="51" stopIfTrue="1">
      <formula>B62-7&lt;0</formula>
    </cfRule>
  </conditionalFormatting>
  <conditionalFormatting sqref="D64">
    <cfRule type="expression" dxfId="136" priority="50" stopIfTrue="1">
      <formula>B64-7&lt;0</formula>
    </cfRule>
  </conditionalFormatting>
  <conditionalFormatting sqref="D66">
    <cfRule type="expression" dxfId="135" priority="49" stopIfTrue="1">
      <formula>B66-7&lt;0</formula>
    </cfRule>
  </conditionalFormatting>
  <conditionalFormatting sqref="D68">
    <cfRule type="expression" dxfId="134" priority="134" stopIfTrue="1">
      <formula>$D$68-$E$68=1</formula>
    </cfRule>
  </conditionalFormatting>
  <conditionalFormatting sqref="E17">
    <cfRule type="expression" dxfId="133" priority="233" stopIfTrue="1">
      <formula>E4-33=0</formula>
    </cfRule>
  </conditionalFormatting>
  <conditionalFormatting sqref="E19 E21 E23 E25 E27 E29 E31 E33 E42 E44 E46 E48 E50 E52 E54 E56 E59 E61 E63 E67">
    <cfRule type="expression" dxfId="132" priority="132" stopIfTrue="1">
      <formula>E18-33=0</formula>
    </cfRule>
  </conditionalFormatting>
  <conditionalFormatting sqref="E35">
    <cfRule type="expression" dxfId="131" priority="103" stopIfTrue="1">
      <formula>E34-33=0</formula>
    </cfRule>
  </conditionalFormatting>
  <conditionalFormatting sqref="E38">
    <cfRule type="expression" dxfId="130" priority="107" stopIfTrue="1">
      <formula>E37-33=0</formula>
    </cfRule>
  </conditionalFormatting>
  <conditionalFormatting sqref="E40">
    <cfRule type="expression" dxfId="129" priority="113" stopIfTrue="1">
      <formula>E39-33=0</formula>
    </cfRule>
  </conditionalFormatting>
  <conditionalFormatting sqref="E65">
    <cfRule type="expression" dxfId="128" priority="99" stopIfTrue="1">
      <formula>E64-33=0</formula>
    </cfRule>
  </conditionalFormatting>
  <conditionalFormatting sqref="E68">
    <cfRule type="expression" dxfId="127" priority="137" stopIfTrue="1">
      <formula>E66-33=0</formula>
    </cfRule>
  </conditionalFormatting>
  <conditionalFormatting sqref="F16">
    <cfRule type="expression" dxfId="126" priority="27" stopIfTrue="1">
      <formula>E16=$E$4</formula>
    </cfRule>
  </conditionalFormatting>
  <conditionalFormatting sqref="F18">
    <cfRule type="expression" dxfId="125" priority="26" stopIfTrue="1">
      <formula>E18=$E$4</formula>
    </cfRule>
  </conditionalFormatting>
  <conditionalFormatting sqref="F20">
    <cfRule type="expression" dxfId="124" priority="25" stopIfTrue="1">
      <formula>E20=$E$4</formula>
    </cfRule>
  </conditionalFormatting>
  <conditionalFormatting sqref="F22">
    <cfRule type="expression" dxfId="123" priority="24" stopIfTrue="1">
      <formula>E22=$E$4</formula>
    </cfRule>
  </conditionalFormatting>
  <conditionalFormatting sqref="F24">
    <cfRule type="expression" dxfId="122" priority="23" stopIfTrue="1">
      <formula>E24=$E$4</formula>
    </cfRule>
  </conditionalFormatting>
  <conditionalFormatting sqref="F26">
    <cfRule type="expression" dxfId="121" priority="22" stopIfTrue="1">
      <formula>E26=$E$4</formula>
    </cfRule>
  </conditionalFormatting>
  <conditionalFormatting sqref="F28">
    <cfRule type="expression" dxfId="120" priority="21" stopIfTrue="1">
      <formula>E28=$E$4</formula>
    </cfRule>
  </conditionalFormatting>
  <conditionalFormatting sqref="F30">
    <cfRule type="expression" dxfId="119" priority="20" stopIfTrue="1">
      <formula>E30=$E$4</formula>
    </cfRule>
  </conditionalFormatting>
  <conditionalFormatting sqref="F32">
    <cfRule type="expression" dxfId="118" priority="19" stopIfTrue="1">
      <formula>E32=$E$4</formula>
    </cfRule>
  </conditionalFormatting>
  <conditionalFormatting sqref="F34">
    <cfRule type="expression" dxfId="117" priority="18" stopIfTrue="1">
      <formula>E34=$E$4</formula>
    </cfRule>
  </conditionalFormatting>
  <conditionalFormatting sqref="F37">
    <cfRule type="expression" dxfId="116" priority="17" stopIfTrue="1">
      <formula>E37=$E$4</formula>
    </cfRule>
  </conditionalFormatting>
  <conditionalFormatting sqref="F39">
    <cfRule type="expression" dxfId="115" priority="16" stopIfTrue="1">
      <formula>E39=$E$4</formula>
    </cfRule>
  </conditionalFormatting>
  <conditionalFormatting sqref="F41">
    <cfRule type="expression" dxfId="114" priority="15" stopIfTrue="1">
      <formula>E41=$E$4</formula>
    </cfRule>
  </conditionalFormatting>
  <conditionalFormatting sqref="F43">
    <cfRule type="expression" dxfId="113" priority="14" stopIfTrue="1">
      <formula>E43=$E$4</formula>
    </cfRule>
  </conditionalFormatting>
  <conditionalFormatting sqref="F45">
    <cfRule type="expression" dxfId="112" priority="13" stopIfTrue="1">
      <formula>E45=$E$4</formula>
    </cfRule>
  </conditionalFormatting>
  <conditionalFormatting sqref="F47">
    <cfRule type="expression" dxfId="111" priority="12" stopIfTrue="1">
      <formula>E47=$E$4</formula>
    </cfRule>
  </conditionalFormatting>
  <conditionalFormatting sqref="F49">
    <cfRule type="expression" dxfId="110" priority="11" stopIfTrue="1">
      <formula>E49=$E$4</formula>
    </cfRule>
  </conditionalFormatting>
  <conditionalFormatting sqref="F51">
    <cfRule type="expression" dxfId="109" priority="10" stopIfTrue="1">
      <formula>E51=$E$4</formula>
    </cfRule>
  </conditionalFormatting>
  <conditionalFormatting sqref="F53">
    <cfRule type="expression" dxfId="108" priority="9" stopIfTrue="1">
      <formula>E53=$E$4</formula>
    </cfRule>
  </conditionalFormatting>
  <conditionalFormatting sqref="F55">
    <cfRule type="expression" dxfId="107" priority="8" stopIfTrue="1">
      <formula>E55=$E$4</formula>
    </cfRule>
  </conditionalFormatting>
  <conditionalFormatting sqref="F58">
    <cfRule type="expression" dxfId="106" priority="7" stopIfTrue="1">
      <formula>E58=$E$4</formula>
    </cfRule>
  </conditionalFormatting>
  <conditionalFormatting sqref="F60">
    <cfRule type="expression" dxfId="105" priority="6" stopIfTrue="1">
      <formula>E60=$E$4</formula>
    </cfRule>
  </conditionalFormatting>
  <conditionalFormatting sqref="F62">
    <cfRule type="expression" dxfId="104" priority="5" stopIfTrue="1">
      <formula>E62=$E$4</formula>
    </cfRule>
  </conditionalFormatting>
  <conditionalFormatting sqref="F64">
    <cfRule type="expression" dxfId="103" priority="4" stopIfTrue="1">
      <formula>E64=$E$4</formula>
    </cfRule>
  </conditionalFormatting>
  <conditionalFormatting sqref="F66">
    <cfRule type="expression" dxfId="102" priority="3" stopIfTrue="1">
      <formula>E66=$E$4</formula>
    </cfRule>
  </conditionalFormatting>
  <conditionalFormatting sqref="F17:G17">
    <cfRule type="expression" dxfId="101" priority="29" stopIfTrue="1">
      <formula>E17=30</formula>
    </cfRule>
  </conditionalFormatting>
  <conditionalFormatting sqref="F19:G19 F21:G21 F23:G23 F25:G25 F27:G27 F29:G29 F31:G31 F33:G33 F42:G42 F44:G44 F46:G46 F48:G48 F50:G50 F52:G52 F54:G54 F56:G56 F59:G59 F61:G61 F63:G63 F67:G69">
    <cfRule type="expression" dxfId="100" priority="131" stopIfTrue="1">
      <formula>E19=30</formula>
    </cfRule>
  </conditionalFormatting>
  <conditionalFormatting sqref="F35:G35">
    <cfRule type="expression" dxfId="99" priority="102" stopIfTrue="1">
      <formula>E35=30</formula>
    </cfRule>
  </conditionalFormatting>
  <conditionalFormatting sqref="F38:G38">
    <cfRule type="expression" dxfId="98" priority="106" stopIfTrue="1">
      <formula>E38=30</formula>
    </cfRule>
  </conditionalFormatting>
  <conditionalFormatting sqref="F40:G40">
    <cfRule type="expression" dxfId="97" priority="112" stopIfTrue="1">
      <formula>E40=30</formula>
    </cfRule>
  </conditionalFormatting>
  <conditionalFormatting sqref="F65:G65">
    <cfRule type="expression" dxfId="96" priority="98" stopIfTrue="1">
      <formula>E65=30</formula>
    </cfRule>
  </conditionalFormatting>
  <conditionalFormatting sqref="G16">
    <cfRule type="expression" dxfId="95" priority="1" stopIfTrue="1">
      <formula>B16&lt;7</formula>
    </cfRule>
  </conditionalFormatting>
  <conditionalFormatting sqref="G18 G20 G22 G24 G26 G28 G30 G32 G41 G43 G45 G47 G49 G51 G62 G64">
    <cfRule type="expression" dxfId="94" priority="135" stopIfTrue="1">
      <formula>B18&lt;7</formula>
    </cfRule>
  </conditionalFormatting>
  <conditionalFormatting sqref="G37">
    <cfRule type="expression" dxfId="93" priority="104" stopIfTrue="1">
      <formula>B37&lt;4</formula>
    </cfRule>
  </conditionalFormatting>
  <conditionalFormatting sqref="G39">
    <cfRule type="expression" dxfId="92" priority="110" stopIfTrue="1">
      <formula>B39&lt;7</formula>
    </cfRule>
  </conditionalFormatting>
  <conditionalFormatting sqref="G53">
    <cfRule type="expression" dxfId="91" priority="40" stopIfTrue="1">
      <formula>B53&lt;7</formula>
    </cfRule>
  </conditionalFormatting>
  <conditionalFormatting sqref="G55">
    <cfRule type="expression" dxfId="90" priority="39" stopIfTrue="1">
      <formula>B55&lt;7</formula>
    </cfRule>
  </conditionalFormatting>
  <conditionalFormatting sqref="G58">
    <cfRule type="expression" dxfId="89" priority="43" stopIfTrue="1">
      <formula>B58&lt;7</formula>
    </cfRule>
  </conditionalFormatting>
  <conditionalFormatting sqref="G60">
    <cfRule type="expression" dxfId="88" priority="42" stopIfTrue="1">
      <formula>B60&lt;7</formula>
    </cfRule>
  </conditionalFormatting>
  <conditionalFormatting sqref="G66">
    <cfRule type="expression" dxfId="87" priority="41" stopIfTrue="1">
      <formula>B66&lt;7</formula>
    </cfRule>
  </conditionalFormatting>
  <conditionalFormatting sqref="H17:I17 H19:I19 H21:I21 H23:I23 H25:I25 H27:I27 H29:I29 H31:I31 H33:I33 H35:I35 H38:I38 H40:I40 H42:I42 H44:I44 H46:I46 H48:I48 H50:I50 H52:I52 H54:I54 H56:I56 H59:I59 H61:I61 H63:I63 H65:I65 H67:I67">
    <cfRule type="expression" dxfId="86" priority="342" stopIfTrue="1">
      <formula>H16-$F$4=0</formula>
    </cfRule>
  </conditionalFormatting>
  <conditionalFormatting sqref="H68:I69">
    <cfRule type="expression" dxfId="85" priority="33" stopIfTrue="1">
      <formula>G68=30</formula>
    </cfRule>
  </conditionalFormatting>
  <conditionalFormatting sqref="J41:J67">
    <cfRule type="cellIs" dxfId="84" priority="130" stopIfTrue="1" operator="equal">
      <formula>15</formula>
    </cfRule>
  </conditionalFormatting>
  <dataValidations count="1">
    <dataValidation type="custom" allowBlank="1" showInputMessage="1" showErrorMessage="1" sqref="F42 F44 F46 F48 F50 F35 F63 F61 F69 F19 F21 F23 F25 F27 F29 F31 F33 F40 F38 F56 F52 F54 F59 F65 F67 F17" xr:uid="{00000000-0002-0000-0800-000000000000}">
      <formula1>"A-Z"</formula1>
    </dataValidation>
  </dataValidations>
  <hyperlinks>
    <hyperlink ref="B4" r:id="rId1" xr:uid="{00000000-0004-0000-08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locked="0" defaultSize="0" autoLine="0" autoPict="0">
                <anchor moveWithCells="1">
                  <from>
                    <xdr:col>1</xdr:col>
                    <xdr:colOff>21167</xdr:colOff>
                    <xdr:row>40</xdr:row>
                    <xdr:rowOff>21167</xdr:rowOff>
                  </from>
                  <to>
                    <xdr:col>3</xdr:col>
                    <xdr:colOff>0</xdr:colOff>
                    <xdr:row>40</xdr:row>
                    <xdr:rowOff>275167</xdr:rowOff>
                  </to>
                </anchor>
              </controlPr>
            </control>
          </mc:Choice>
        </mc:AlternateContent>
        <mc:AlternateContent xmlns:mc="http://schemas.openxmlformats.org/markup-compatibility/2006">
          <mc:Choice Requires="x14">
            <control shapeId="45058" r:id="rId6" name="Drop Down 2">
              <controlPr locked="0" defaultSize="0" autoLine="0" autoPict="0">
                <anchor moveWithCells="1">
                  <from>
                    <xdr:col>1</xdr:col>
                    <xdr:colOff>21167</xdr:colOff>
                    <xdr:row>42</xdr:row>
                    <xdr:rowOff>21167</xdr:rowOff>
                  </from>
                  <to>
                    <xdr:col>3</xdr:col>
                    <xdr:colOff>0</xdr:colOff>
                    <xdr:row>42</xdr:row>
                    <xdr:rowOff>275167</xdr:rowOff>
                  </to>
                </anchor>
              </controlPr>
            </control>
          </mc:Choice>
        </mc:AlternateContent>
        <mc:AlternateContent xmlns:mc="http://schemas.openxmlformats.org/markup-compatibility/2006">
          <mc:Choice Requires="x14">
            <control shapeId="45059" r:id="rId7" name="Drop Down 3">
              <controlPr locked="0" defaultSize="0" autoLine="0" autoPict="0">
                <anchor moveWithCells="1">
                  <from>
                    <xdr:col>1</xdr:col>
                    <xdr:colOff>21167</xdr:colOff>
                    <xdr:row>44</xdr:row>
                    <xdr:rowOff>21167</xdr:rowOff>
                  </from>
                  <to>
                    <xdr:col>3</xdr:col>
                    <xdr:colOff>0</xdr:colOff>
                    <xdr:row>44</xdr:row>
                    <xdr:rowOff>275167</xdr:rowOff>
                  </to>
                </anchor>
              </controlPr>
            </control>
          </mc:Choice>
        </mc:AlternateContent>
        <mc:AlternateContent xmlns:mc="http://schemas.openxmlformats.org/markup-compatibility/2006">
          <mc:Choice Requires="x14">
            <control shapeId="45060" r:id="rId8" name="Drop Down 4">
              <controlPr locked="0" defaultSize="0" autoLine="0" autoPict="0">
                <anchor moveWithCells="1">
                  <from>
                    <xdr:col>1</xdr:col>
                    <xdr:colOff>8467</xdr:colOff>
                    <xdr:row>46</xdr:row>
                    <xdr:rowOff>21167</xdr:rowOff>
                  </from>
                  <to>
                    <xdr:col>3</xdr:col>
                    <xdr:colOff>0</xdr:colOff>
                    <xdr:row>46</xdr:row>
                    <xdr:rowOff>275167</xdr:rowOff>
                  </to>
                </anchor>
              </controlPr>
            </control>
          </mc:Choice>
        </mc:AlternateContent>
        <mc:AlternateContent xmlns:mc="http://schemas.openxmlformats.org/markup-compatibility/2006">
          <mc:Choice Requires="x14">
            <control shapeId="45061" r:id="rId9" name="Drop Down 5">
              <controlPr locked="0" defaultSize="0" autoLine="0" autoPict="0">
                <anchor moveWithCells="1">
                  <from>
                    <xdr:col>1</xdr:col>
                    <xdr:colOff>8467</xdr:colOff>
                    <xdr:row>48</xdr:row>
                    <xdr:rowOff>21167</xdr:rowOff>
                  </from>
                  <to>
                    <xdr:col>3</xdr:col>
                    <xdr:colOff>0</xdr:colOff>
                    <xdr:row>49</xdr:row>
                    <xdr:rowOff>0</xdr:rowOff>
                  </to>
                </anchor>
              </controlPr>
            </control>
          </mc:Choice>
        </mc:AlternateContent>
        <mc:AlternateContent xmlns:mc="http://schemas.openxmlformats.org/markup-compatibility/2006">
          <mc:Choice Requires="x14">
            <control shapeId="45062" r:id="rId10" name="Drop Down 6">
              <controlPr locked="0" defaultSize="0" autoLine="0" autoPict="0">
                <anchor moveWithCells="1">
                  <from>
                    <xdr:col>1</xdr:col>
                    <xdr:colOff>8467</xdr:colOff>
                    <xdr:row>50</xdr:row>
                    <xdr:rowOff>21167</xdr:rowOff>
                  </from>
                  <to>
                    <xdr:col>3</xdr:col>
                    <xdr:colOff>0</xdr:colOff>
                    <xdr:row>50</xdr:row>
                    <xdr:rowOff>287867</xdr:rowOff>
                  </to>
                </anchor>
              </controlPr>
            </control>
          </mc:Choice>
        </mc:AlternateContent>
        <mc:AlternateContent xmlns:mc="http://schemas.openxmlformats.org/markup-compatibility/2006">
          <mc:Choice Requires="x14">
            <control shapeId="45063" r:id="rId11" name="Drop Down 7">
              <controlPr locked="0" defaultSize="0" autoLine="0" autoPict="0">
                <anchor moveWithCells="1">
                  <from>
                    <xdr:col>1</xdr:col>
                    <xdr:colOff>8467</xdr:colOff>
                    <xdr:row>61</xdr:row>
                    <xdr:rowOff>21167</xdr:rowOff>
                  </from>
                  <to>
                    <xdr:col>3</xdr:col>
                    <xdr:colOff>0</xdr:colOff>
                    <xdr:row>62</xdr:row>
                    <xdr:rowOff>0</xdr:rowOff>
                  </to>
                </anchor>
              </controlPr>
            </control>
          </mc:Choice>
        </mc:AlternateContent>
        <mc:AlternateContent xmlns:mc="http://schemas.openxmlformats.org/markup-compatibility/2006">
          <mc:Choice Requires="x14">
            <control shapeId="45064" r:id="rId12" name="Drop Down 8">
              <controlPr locked="0" defaultSize="0" autoLine="0" autoPict="0">
                <anchor moveWithCells="1">
                  <from>
                    <xdr:col>7</xdr:col>
                    <xdr:colOff>59267</xdr:colOff>
                    <xdr:row>13</xdr:row>
                    <xdr:rowOff>21167</xdr:rowOff>
                  </from>
                  <to>
                    <xdr:col>8</xdr:col>
                    <xdr:colOff>0</xdr:colOff>
                    <xdr:row>13</xdr:row>
                    <xdr:rowOff>296333</xdr:rowOff>
                  </to>
                </anchor>
              </controlPr>
            </control>
          </mc:Choice>
        </mc:AlternateContent>
        <mc:AlternateContent xmlns:mc="http://schemas.openxmlformats.org/markup-compatibility/2006">
          <mc:Choice Requires="x14">
            <control shapeId="45065" r:id="rId13" name="Drop Down 9">
              <controlPr locked="0" defaultSize="0" autoLine="0" autoPict="0">
                <anchor moveWithCells="1">
                  <from>
                    <xdr:col>1</xdr:col>
                    <xdr:colOff>8467</xdr:colOff>
                    <xdr:row>67</xdr:row>
                    <xdr:rowOff>21167</xdr:rowOff>
                  </from>
                  <to>
                    <xdr:col>3</xdr:col>
                    <xdr:colOff>0</xdr:colOff>
                    <xdr:row>67</xdr:row>
                    <xdr:rowOff>287867</xdr:rowOff>
                  </to>
                </anchor>
              </controlPr>
            </control>
          </mc:Choice>
        </mc:AlternateContent>
        <mc:AlternateContent xmlns:mc="http://schemas.openxmlformats.org/markup-compatibility/2006">
          <mc:Choice Requires="x14">
            <control shapeId="45066" r:id="rId14" name="Drop Down 10">
              <controlPr locked="0" defaultSize="0" autoLine="0" autoPict="0">
                <anchor moveWithCells="1">
                  <from>
                    <xdr:col>1</xdr:col>
                    <xdr:colOff>21167</xdr:colOff>
                    <xdr:row>74</xdr:row>
                    <xdr:rowOff>8467</xdr:rowOff>
                  </from>
                  <to>
                    <xdr:col>8</xdr:col>
                    <xdr:colOff>0</xdr:colOff>
                    <xdr:row>74</xdr:row>
                    <xdr:rowOff>211667</xdr:rowOff>
                  </to>
                </anchor>
              </controlPr>
            </control>
          </mc:Choice>
        </mc:AlternateContent>
        <mc:AlternateContent xmlns:mc="http://schemas.openxmlformats.org/markup-compatibility/2006">
          <mc:Choice Requires="x14">
            <control shapeId="45067" r:id="rId15" name="Drop Down 11">
              <controlPr locked="0" defaultSize="0" autoLine="0" autoPict="0">
                <anchor moveWithCells="1">
                  <from>
                    <xdr:col>1</xdr:col>
                    <xdr:colOff>21167</xdr:colOff>
                    <xdr:row>17</xdr:row>
                    <xdr:rowOff>38100</xdr:rowOff>
                  </from>
                  <to>
                    <xdr:col>2</xdr:col>
                    <xdr:colOff>0</xdr:colOff>
                    <xdr:row>18</xdr:row>
                    <xdr:rowOff>8467</xdr:rowOff>
                  </to>
                </anchor>
              </controlPr>
            </control>
          </mc:Choice>
        </mc:AlternateContent>
        <mc:AlternateContent xmlns:mc="http://schemas.openxmlformats.org/markup-compatibility/2006">
          <mc:Choice Requires="x14">
            <control shapeId="45068" r:id="rId16" name="Drop Down 12">
              <controlPr locked="0" defaultSize="0" autoLine="0" autoPict="0">
                <anchor moveWithCells="1">
                  <from>
                    <xdr:col>1</xdr:col>
                    <xdr:colOff>21167</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45069" r:id="rId17" name="Drop Down 13">
              <controlPr locked="0" defaultSize="0" autoLine="0" autoPict="0">
                <anchor moveWithCells="1">
                  <from>
                    <xdr:col>1</xdr:col>
                    <xdr:colOff>21167</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45070" r:id="rId18" name="Drop Down 14">
              <controlPr locked="0" defaultSize="0" autoLine="0" autoPict="0">
                <anchor moveWithCells="1">
                  <from>
                    <xdr:col>1</xdr:col>
                    <xdr:colOff>21167</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45071" r:id="rId19" name="Drop Down 15">
              <controlPr locked="0" defaultSize="0" autoLine="0" autoPict="0">
                <anchor moveWithCells="1">
                  <from>
                    <xdr:col>1</xdr:col>
                    <xdr:colOff>21167</xdr:colOff>
                    <xdr:row>29</xdr:row>
                    <xdr:rowOff>38100</xdr:rowOff>
                  </from>
                  <to>
                    <xdr:col>2</xdr:col>
                    <xdr:colOff>0</xdr:colOff>
                    <xdr:row>29</xdr:row>
                    <xdr:rowOff>287867</xdr:rowOff>
                  </to>
                </anchor>
              </controlPr>
            </control>
          </mc:Choice>
        </mc:AlternateContent>
        <mc:AlternateContent xmlns:mc="http://schemas.openxmlformats.org/markup-compatibility/2006">
          <mc:Choice Requires="x14">
            <control shapeId="45072" r:id="rId20" name="Drop Down 16">
              <controlPr locked="0" defaultSize="0" autoLine="0" autoPict="0">
                <anchor moveWithCells="1">
                  <from>
                    <xdr:col>1</xdr:col>
                    <xdr:colOff>21167</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45073" r:id="rId21" name="Drop Down 17">
              <controlPr locked="0" defaultSize="0" autoLine="0" autoPict="0">
                <anchor moveWithCells="1">
                  <from>
                    <xdr:col>1</xdr:col>
                    <xdr:colOff>0</xdr:colOff>
                    <xdr:row>17</xdr:row>
                    <xdr:rowOff>21167</xdr:rowOff>
                  </from>
                  <to>
                    <xdr:col>3</xdr:col>
                    <xdr:colOff>0</xdr:colOff>
                    <xdr:row>18</xdr:row>
                    <xdr:rowOff>0</xdr:rowOff>
                  </to>
                </anchor>
              </controlPr>
            </control>
          </mc:Choice>
        </mc:AlternateContent>
        <mc:AlternateContent xmlns:mc="http://schemas.openxmlformats.org/markup-compatibility/2006">
          <mc:Choice Requires="x14">
            <control shapeId="45074" r:id="rId22" name="Drop Down 18">
              <controlPr locked="0" defaultSize="0" autoLine="0" autoPict="0">
                <anchor moveWithCells="1">
                  <from>
                    <xdr:col>1</xdr:col>
                    <xdr:colOff>8467</xdr:colOff>
                    <xdr:row>19</xdr:row>
                    <xdr:rowOff>21167</xdr:rowOff>
                  </from>
                  <to>
                    <xdr:col>3</xdr:col>
                    <xdr:colOff>0</xdr:colOff>
                    <xdr:row>20</xdr:row>
                    <xdr:rowOff>0</xdr:rowOff>
                  </to>
                </anchor>
              </controlPr>
            </control>
          </mc:Choice>
        </mc:AlternateContent>
        <mc:AlternateContent xmlns:mc="http://schemas.openxmlformats.org/markup-compatibility/2006">
          <mc:Choice Requires="x14">
            <control shapeId="45075" r:id="rId23" name="Drop Down 19">
              <controlPr locked="0" defaultSize="0" autoLine="0" autoPict="0">
                <anchor moveWithCells="1">
                  <from>
                    <xdr:col>1</xdr:col>
                    <xdr:colOff>8467</xdr:colOff>
                    <xdr:row>21</xdr:row>
                    <xdr:rowOff>21167</xdr:rowOff>
                  </from>
                  <to>
                    <xdr:col>3</xdr:col>
                    <xdr:colOff>0</xdr:colOff>
                    <xdr:row>21</xdr:row>
                    <xdr:rowOff>275167</xdr:rowOff>
                  </to>
                </anchor>
              </controlPr>
            </control>
          </mc:Choice>
        </mc:AlternateContent>
        <mc:AlternateContent xmlns:mc="http://schemas.openxmlformats.org/markup-compatibility/2006">
          <mc:Choice Requires="x14">
            <control shapeId="45076" r:id="rId24" name="Drop Down 20">
              <controlPr locked="0" defaultSize="0" autoLine="0" autoPict="0">
                <anchor moveWithCells="1">
                  <from>
                    <xdr:col>1</xdr:col>
                    <xdr:colOff>8467</xdr:colOff>
                    <xdr:row>27</xdr:row>
                    <xdr:rowOff>21167</xdr:rowOff>
                  </from>
                  <to>
                    <xdr:col>3</xdr:col>
                    <xdr:colOff>0</xdr:colOff>
                    <xdr:row>28</xdr:row>
                    <xdr:rowOff>0</xdr:rowOff>
                  </to>
                </anchor>
              </controlPr>
            </control>
          </mc:Choice>
        </mc:AlternateContent>
        <mc:AlternateContent xmlns:mc="http://schemas.openxmlformats.org/markup-compatibility/2006">
          <mc:Choice Requires="x14">
            <control shapeId="45077" r:id="rId25" name="Drop Down 21">
              <controlPr locked="0" defaultSize="0" autoLine="0" autoPict="0">
                <anchor moveWithCells="1">
                  <from>
                    <xdr:col>1</xdr:col>
                    <xdr:colOff>8467</xdr:colOff>
                    <xdr:row>29</xdr:row>
                    <xdr:rowOff>21167</xdr:rowOff>
                  </from>
                  <to>
                    <xdr:col>3</xdr:col>
                    <xdr:colOff>0</xdr:colOff>
                    <xdr:row>29</xdr:row>
                    <xdr:rowOff>287867</xdr:rowOff>
                  </to>
                </anchor>
              </controlPr>
            </control>
          </mc:Choice>
        </mc:AlternateContent>
        <mc:AlternateContent xmlns:mc="http://schemas.openxmlformats.org/markup-compatibility/2006">
          <mc:Choice Requires="x14">
            <control shapeId="45078" r:id="rId26" name="Drop Down 22">
              <controlPr locked="0" defaultSize="0" autoLine="0" autoPict="0">
                <anchor moveWithCells="1">
                  <from>
                    <xdr:col>1</xdr:col>
                    <xdr:colOff>21167</xdr:colOff>
                    <xdr:row>31</xdr:row>
                    <xdr:rowOff>21167</xdr:rowOff>
                  </from>
                  <to>
                    <xdr:col>3</xdr:col>
                    <xdr:colOff>0</xdr:colOff>
                    <xdr:row>31</xdr:row>
                    <xdr:rowOff>275167</xdr:rowOff>
                  </to>
                </anchor>
              </controlPr>
            </control>
          </mc:Choice>
        </mc:AlternateContent>
        <mc:AlternateContent xmlns:mc="http://schemas.openxmlformats.org/markup-compatibility/2006">
          <mc:Choice Requires="x14">
            <control shapeId="45079" r:id="rId27" name="Drop Down 23">
              <controlPr locked="0" defaultSize="0" autoLine="0" autoPict="0">
                <anchor moveWithCells="1">
                  <from>
                    <xdr:col>4</xdr:col>
                    <xdr:colOff>0</xdr:colOff>
                    <xdr:row>17</xdr:row>
                    <xdr:rowOff>21167</xdr:rowOff>
                  </from>
                  <to>
                    <xdr:col>5</xdr:col>
                    <xdr:colOff>0</xdr:colOff>
                    <xdr:row>17</xdr:row>
                    <xdr:rowOff>266700</xdr:rowOff>
                  </to>
                </anchor>
              </controlPr>
            </control>
          </mc:Choice>
        </mc:AlternateContent>
        <mc:AlternateContent xmlns:mc="http://schemas.openxmlformats.org/markup-compatibility/2006">
          <mc:Choice Requires="x14">
            <control shapeId="45080" r:id="rId28" name="Drop Down 24">
              <controlPr locked="0" defaultSize="0" autoLine="0" autoPict="0">
                <anchor moveWithCells="1">
                  <from>
                    <xdr:col>7</xdr:col>
                    <xdr:colOff>0</xdr:colOff>
                    <xdr:row>17</xdr:row>
                    <xdr:rowOff>21167</xdr:rowOff>
                  </from>
                  <to>
                    <xdr:col>9</xdr:col>
                    <xdr:colOff>0</xdr:colOff>
                    <xdr:row>18</xdr:row>
                    <xdr:rowOff>0</xdr:rowOff>
                  </to>
                </anchor>
              </controlPr>
            </control>
          </mc:Choice>
        </mc:AlternateContent>
        <mc:AlternateContent xmlns:mc="http://schemas.openxmlformats.org/markup-compatibility/2006">
          <mc:Choice Requires="x14">
            <control shapeId="45081" r:id="rId29" name="Drop Down 25">
              <controlPr locked="0" defaultSize="0" autoLine="0" autoPict="0">
                <anchor moveWithCells="1">
                  <from>
                    <xdr:col>7</xdr:col>
                    <xdr:colOff>0</xdr:colOff>
                    <xdr:row>19</xdr:row>
                    <xdr:rowOff>21167</xdr:rowOff>
                  </from>
                  <to>
                    <xdr:col>9</xdr:col>
                    <xdr:colOff>0</xdr:colOff>
                    <xdr:row>19</xdr:row>
                    <xdr:rowOff>275167</xdr:rowOff>
                  </to>
                </anchor>
              </controlPr>
            </control>
          </mc:Choice>
        </mc:AlternateContent>
        <mc:AlternateContent xmlns:mc="http://schemas.openxmlformats.org/markup-compatibility/2006">
          <mc:Choice Requires="x14">
            <control shapeId="45082" r:id="rId30" name="Drop Down 26">
              <controlPr locked="0" defaultSize="0" autoLine="0" autoPict="0">
                <anchor moveWithCells="1">
                  <from>
                    <xdr:col>7</xdr:col>
                    <xdr:colOff>0</xdr:colOff>
                    <xdr:row>21</xdr:row>
                    <xdr:rowOff>21167</xdr:rowOff>
                  </from>
                  <to>
                    <xdr:col>9</xdr:col>
                    <xdr:colOff>0</xdr:colOff>
                    <xdr:row>21</xdr:row>
                    <xdr:rowOff>275167</xdr:rowOff>
                  </to>
                </anchor>
              </controlPr>
            </control>
          </mc:Choice>
        </mc:AlternateContent>
        <mc:AlternateContent xmlns:mc="http://schemas.openxmlformats.org/markup-compatibility/2006">
          <mc:Choice Requires="x14">
            <control shapeId="45083" r:id="rId31" name="Drop Down 27">
              <controlPr locked="0" defaultSize="0" autoLine="0" autoPict="0">
                <anchor moveWithCells="1">
                  <from>
                    <xdr:col>7</xdr:col>
                    <xdr:colOff>0</xdr:colOff>
                    <xdr:row>23</xdr:row>
                    <xdr:rowOff>21167</xdr:rowOff>
                  </from>
                  <to>
                    <xdr:col>9</xdr:col>
                    <xdr:colOff>0</xdr:colOff>
                    <xdr:row>23</xdr:row>
                    <xdr:rowOff>275167</xdr:rowOff>
                  </to>
                </anchor>
              </controlPr>
            </control>
          </mc:Choice>
        </mc:AlternateContent>
        <mc:AlternateContent xmlns:mc="http://schemas.openxmlformats.org/markup-compatibility/2006">
          <mc:Choice Requires="x14">
            <control shapeId="45084" r:id="rId32" name="Drop Down 28">
              <controlPr locked="0" defaultSize="0" autoLine="0" autoPict="0">
                <anchor moveWithCells="1">
                  <from>
                    <xdr:col>7</xdr:col>
                    <xdr:colOff>0</xdr:colOff>
                    <xdr:row>25</xdr:row>
                    <xdr:rowOff>21167</xdr:rowOff>
                  </from>
                  <to>
                    <xdr:col>9</xdr:col>
                    <xdr:colOff>0</xdr:colOff>
                    <xdr:row>25</xdr:row>
                    <xdr:rowOff>275167</xdr:rowOff>
                  </to>
                </anchor>
              </controlPr>
            </control>
          </mc:Choice>
        </mc:AlternateContent>
        <mc:AlternateContent xmlns:mc="http://schemas.openxmlformats.org/markup-compatibility/2006">
          <mc:Choice Requires="x14">
            <control shapeId="45085" r:id="rId33" name="Drop Down 29">
              <controlPr locked="0" defaultSize="0" autoLine="0" autoPict="0">
                <anchor moveWithCells="1">
                  <from>
                    <xdr:col>7</xdr:col>
                    <xdr:colOff>0</xdr:colOff>
                    <xdr:row>27</xdr:row>
                    <xdr:rowOff>21167</xdr:rowOff>
                  </from>
                  <to>
                    <xdr:col>9</xdr:col>
                    <xdr:colOff>0</xdr:colOff>
                    <xdr:row>27</xdr:row>
                    <xdr:rowOff>275167</xdr:rowOff>
                  </to>
                </anchor>
              </controlPr>
            </control>
          </mc:Choice>
        </mc:AlternateContent>
        <mc:AlternateContent xmlns:mc="http://schemas.openxmlformats.org/markup-compatibility/2006">
          <mc:Choice Requires="x14">
            <control shapeId="45086" r:id="rId34" name="Drop Down 30">
              <controlPr locked="0" defaultSize="0" autoLine="0" autoPict="0">
                <anchor moveWithCells="1">
                  <from>
                    <xdr:col>7</xdr:col>
                    <xdr:colOff>0</xdr:colOff>
                    <xdr:row>29</xdr:row>
                    <xdr:rowOff>21167</xdr:rowOff>
                  </from>
                  <to>
                    <xdr:col>9</xdr:col>
                    <xdr:colOff>0</xdr:colOff>
                    <xdr:row>29</xdr:row>
                    <xdr:rowOff>275167</xdr:rowOff>
                  </to>
                </anchor>
              </controlPr>
            </control>
          </mc:Choice>
        </mc:AlternateContent>
        <mc:AlternateContent xmlns:mc="http://schemas.openxmlformats.org/markup-compatibility/2006">
          <mc:Choice Requires="x14">
            <control shapeId="45087" r:id="rId35" name="Drop Down 31">
              <controlPr locked="0" defaultSize="0" autoLine="0" autoPict="0">
                <anchor moveWithCells="1">
                  <from>
                    <xdr:col>7</xdr:col>
                    <xdr:colOff>0</xdr:colOff>
                    <xdr:row>31</xdr:row>
                    <xdr:rowOff>21167</xdr:rowOff>
                  </from>
                  <to>
                    <xdr:col>9</xdr:col>
                    <xdr:colOff>0</xdr:colOff>
                    <xdr:row>31</xdr:row>
                    <xdr:rowOff>275167</xdr:rowOff>
                  </to>
                </anchor>
              </controlPr>
            </control>
          </mc:Choice>
        </mc:AlternateContent>
        <mc:AlternateContent xmlns:mc="http://schemas.openxmlformats.org/markup-compatibility/2006">
          <mc:Choice Requires="x14">
            <control shapeId="45088" r:id="rId36" name="Drop Down 32">
              <controlPr locked="0" defaultSize="0" autoLine="0" autoPict="0">
                <anchor moveWithCells="1">
                  <from>
                    <xdr:col>1</xdr:col>
                    <xdr:colOff>8467</xdr:colOff>
                    <xdr:row>38</xdr:row>
                    <xdr:rowOff>21167</xdr:rowOff>
                  </from>
                  <to>
                    <xdr:col>3</xdr:col>
                    <xdr:colOff>0</xdr:colOff>
                    <xdr:row>38</xdr:row>
                    <xdr:rowOff>275167</xdr:rowOff>
                  </to>
                </anchor>
              </controlPr>
            </control>
          </mc:Choice>
        </mc:AlternateContent>
        <mc:AlternateContent xmlns:mc="http://schemas.openxmlformats.org/markup-compatibility/2006">
          <mc:Choice Requires="x14">
            <control shapeId="45089" r:id="rId37" name="Drop Down 33">
              <controlPr locked="0" defaultSize="0" autoLine="0" autoPict="0">
                <anchor moveWithCells="1">
                  <from>
                    <xdr:col>1</xdr:col>
                    <xdr:colOff>0</xdr:colOff>
                    <xdr:row>36</xdr:row>
                    <xdr:rowOff>21167</xdr:rowOff>
                  </from>
                  <to>
                    <xdr:col>3</xdr:col>
                    <xdr:colOff>0</xdr:colOff>
                    <xdr:row>37</xdr:row>
                    <xdr:rowOff>0</xdr:rowOff>
                  </to>
                </anchor>
              </controlPr>
            </control>
          </mc:Choice>
        </mc:AlternateContent>
        <mc:AlternateContent xmlns:mc="http://schemas.openxmlformats.org/markup-compatibility/2006">
          <mc:Choice Requires="x14">
            <control shapeId="45090" r:id="rId38" name="Drop Down 34">
              <controlPr locked="0" defaultSize="0" autoLine="0" autoPict="0">
                <anchor moveWithCells="1">
                  <from>
                    <xdr:col>1</xdr:col>
                    <xdr:colOff>8467</xdr:colOff>
                    <xdr:row>23</xdr:row>
                    <xdr:rowOff>21167</xdr:rowOff>
                  </from>
                  <to>
                    <xdr:col>3</xdr:col>
                    <xdr:colOff>0</xdr:colOff>
                    <xdr:row>23</xdr:row>
                    <xdr:rowOff>275167</xdr:rowOff>
                  </to>
                </anchor>
              </controlPr>
            </control>
          </mc:Choice>
        </mc:AlternateContent>
        <mc:AlternateContent xmlns:mc="http://schemas.openxmlformats.org/markup-compatibility/2006">
          <mc:Choice Requires="x14">
            <control shapeId="45091" r:id="rId39" name="Drop Down 35">
              <controlPr locked="0" defaultSize="0" autoLine="0" autoPict="0">
                <anchor moveWithCells="1">
                  <from>
                    <xdr:col>1</xdr:col>
                    <xdr:colOff>8467</xdr:colOff>
                    <xdr:row>25</xdr:row>
                    <xdr:rowOff>21167</xdr:rowOff>
                  </from>
                  <to>
                    <xdr:col>3</xdr:col>
                    <xdr:colOff>0</xdr:colOff>
                    <xdr:row>25</xdr:row>
                    <xdr:rowOff>275167</xdr:rowOff>
                  </to>
                </anchor>
              </controlPr>
            </control>
          </mc:Choice>
        </mc:AlternateContent>
        <mc:AlternateContent xmlns:mc="http://schemas.openxmlformats.org/markup-compatibility/2006">
          <mc:Choice Requires="x14">
            <control shapeId="45092" r:id="rId40" name="Drop Down 36">
              <controlPr locked="0" defaultSize="0" autoLine="0" autoPict="0">
                <anchor moveWithCells="1">
                  <from>
                    <xdr:col>1</xdr:col>
                    <xdr:colOff>21167</xdr:colOff>
                    <xdr:row>33</xdr:row>
                    <xdr:rowOff>21167</xdr:rowOff>
                  </from>
                  <to>
                    <xdr:col>3</xdr:col>
                    <xdr:colOff>0</xdr:colOff>
                    <xdr:row>33</xdr:row>
                    <xdr:rowOff>275167</xdr:rowOff>
                  </to>
                </anchor>
              </controlPr>
            </control>
          </mc:Choice>
        </mc:AlternateContent>
        <mc:AlternateContent xmlns:mc="http://schemas.openxmlformats.org/markup-compatibility/2006">
          <mc:Choice Requires="x14">
            <control shapeId="45093" r:id="rId41" name="Drop Down 37">
              <controlPr locked="0" defaultSize="0" autoLine="0" autoPict="0">
                <anchor moveWithCells="1">
                  <from>
                    <xdr:col>1</xdr:col>
                    <xdr:colOff>8467</xdr:colOff>
                    <xdr:row>52</xdr:row>
                    <xdr:rowOff>21167</xdr:rowOff>
                  </from>
                  <to>
                    <xdr:col>3</xdr:col>
                    <xdr:colOff>0</xdr:colOff>
                    <xdr:row>53</xdr:row>
                    <xdr:rowOff>0</xdr:rowOff>
                  </to>
                </anchor>
              </controlPr>
            </control>
          </mc:Choice>
        </mc:AlternateContent>
        <mc:AlternateContent xmlns:mc="http://schemas.openxmlformats.org/markup-compatibility/2006">
          <mc:Choice Requires="x14">
            <control shapeId="45094" r:id="rId42" name="Drop Down 38">
              <controlPr locked="0" defaultSize="0" autoLine="0" autoPict="0">
                <anchor moveWithCells="1">
                  <from>
                    <xdr:col>1</xdr:col>
                    <xdr:colOff>8467</xdr:colOff>
                    <xdr:row>54</xdr:row>
                    <xdr:rowOff>21167</xdr:rowOff>
                  </from>
                  <to>
                    <xdr:col>3</xdr:col>
                    <xdr:colOff>0</xdr:colOff>
                    <xdr:row>55</xdr:row>
                    <xdr:rowOff>0</xdr:rowOff>
                  </to>
                </anchor>
              </controlPr>
            </control>
          </mc:Choice>
        </mc:AlternateContent>
        <mc:AlternateContent xmlns:mc="http://schemas.openxmlformats.org/markup-compatibility/2006">
          <mc:Choice Requires="x14">
            <control shapeId="45095" r:id="rId43" name="Drop Down 39">
              <controlPr locked="0" defaultSize="0" autoLine="0" autoPict="0">
                <anchor moveWithCells="1">
                  <from>
                    <xdr:col>1</xdr:col>
                    <xdr:colOff>8467</xdr:colOff>
                    <xdr:row>57</xdr:row>
                    <xdr:rowOff>21167</xdr:rowOff>
                  </from>
                  <to>
                    <xdr:col>3</xdr:col>
                    <xdr:colOff>0</xdr:colOff>
                    <xdr:row>58</xdr:row>
                    <xdr:rowOff>0</xdr:rowOff>
                  </to>
                </anchor>
              </controlPr>
            </control>
          </mc:Choice>
        </mc:AlternateContent>
        <mc:AlternateContent xmlns:mc="http://schemas.openxmlformats.org/markup-compatibility/2006">
          <mc:Choice Requires="x14">
            <control shapeId="45096" r:id="rId44" name="Drop Down 40">
              <controlPr locked="0" defaultSize="0" autoLine="0" autoPict="0">
                <anchor moveWithCells="1">
                  <from>
                    <xdr:col>1</xdr:col>
                    <xdr:colOff>8467</xdr:colOff>
                    <xdr:row>59</xdr:row>
                    <xdr:rowOff>21167</xdr:rowOff>
                  </from>
                  <to>
                    <xdr:col>3</xdr:col>
                    <xdr:colOff>0</xdr:colOff>
                    <xdr:row>60</xdr:row>
                    <xdr:rowOff>0</xdr:rowOff>
                  </to>
                </anchor>
              </controlPr>
            </control>
          </mc:Choice>
        </mc:AlternateContent>
        <mc:AlternateContent xmlns:mc="http://schemas.openxmlformats.org/markup-compatibility/2006">
          <mc:Choice Requires="x14">
            <control shapeId="45097" r:id="rId45" name="Drop Down 41">
              <controlPr locked="0" defaultSize="0" autoLine="0" autoPict="0">
                <anchor moveWithCells="1">
                  <from>
                    <xdr:col>1</xdr:col>
                    <xdr:colOff>8467</xdr:colOff>
                    <xdr:row>63</xdr:row>
                    <xdr:rowOff>21167</xdr:rowOff>
                  </from>
                  <to>
                    <xdr:col>3</xdr:col>
                    <xdr:colOff>0</xdr:colOff>
                    <xdr:row>63</xdr:row>
                    <xdr:rowOff>287867</xdr:rowOff>
                  </to>
                </anchor>
              </controlPr>
            </control>
          </mc:Choice>
        </mc:AlternateContent>
        <mc:AlternateContent xmlns:mc="http://schemas.openxmlformats.org/markup-compatibility/2006">
          <mc:Choice Requires="x14">
            <control shapeId="45098" r:id="rId46" name="Drop Down 42">
              <controlPr locked="0" defaultSize="0" autoLine="0" autoPict="0">
                <anchor moveWithCells="1">
                  <from>
                    <xdr:col>1</xdr:col>
                    <xdr:colOff>8467</xdr:colOff>
                    <xdr:row>65</xdr:row>
                    <xdr:rowOff>21167</xdr:rowOff>
                  </from>
                  <to>
                    <xdr:col>3</xdr:col>
                    <xdr:colOff>0</xdr:colOff>
                    <xdr:row>66</xdr:row>
                    <xdr:rowOff>0</xdr:rowOff>
                  </to>
                </anchor>
              </controlPr>
            </control>
          </mc:Choice>
        </mc:AlternateContent>
        <mc:AlternateContent xmlns:mc="http://schemas.openxmlformats.org/markup-compatibility/2006">
          <mc:Choice Requires="x14">
            <control shapeId="45099" r:id="rId47" name="Drop Down 43">
              <controlPr locked="0" defaultSize="0" autoLine="0" autoPict="0">
                <anchor moveWithCells="1">
                  <from>
                    <xdr:col>4</xdr:col>
                    <xdr:colOff>0</xdr:colOff>
                    <xdr:row>19</xdr:row>
                    <xdr:rowOff>21167</xdr:rowOff>
                  </from>
                  <to>
                    <xdr:col>5</xdr:col>
                    <xdr:colOff>0</xdr:colOff>
                    <xdr:row>19</xdr:row>
                    <xdr:rowOff>266700</xdr:rowOff>
                  </to>
                </anchor>
              </controlPr>
            </control>
          </mc:Choice>
        </mc:AlternateContent>
        <mc:AlternateContent xmlns:mc="http://schemas.openxmlformats.org/markup-compatibility/2006">
          <mc:Choice Requires="x14">
            <control shapeId="45100" r:id="rId48" name="Drop Down 44">
              <controlPr locked="0" defaultSize="0" autoLine="0" autoPict="0">
                <anchor moveWithCells="1">
                  <from>
                    <xdr:col>4</xdr:col>
                    <xdr:colOff>0</xdr:colOff>
                    <xdr:row>21</xdr:row>
                    <xdr:rowOff>21167</xdr:rowOff>
                  </from>
                  <to>
                    <xdr:col>5</xdr:col>
                    <xdr:colOff>0</xdr:colOff>
                    <xdr:row>21</xdr:row>
                    <xdr:rowOff>266700</xdr:rowOff>
                  </to>
                </anchor>
              </controlPr>
            </control>
          </mc:Choice>
        </mc:AlternateContent>
        <mc:AlternateContent xmlns:mc="http://schemas.openxmlformats.org/markup-compatibility/2006">
          <mc:Choice Requires="x14">
            <control shapeId="45101" r:id="rId49" name="Drop Down 45">
              <controlPr locked="0" defaultSize="0" autoLine="0" autoPict="0">
                <anchor moveWithCells="1">
                  <from>
                    <xdr:col>4</xdr:col>
                    <xdr:colOff>0</xdr:colOff>
                    <xdr:row>23</xdr:row>
                    <xdr:rowOff>21167</xdr:rowOff>
                  </from>
                  <to>
                    <xdr:col>5</xdr:col>
                    <xdr:colOff>0</xdr:colOff>
                    <xdr:row>23</xdr:row>
                    <xdr:rowOff>266700</xdr:rowOff>
                  </to>
                </anchor>
              </controlPr>
            </control>
          </mc:Choice>
        </mc:AlternateContent>
        <mc:AlternateContent xmlns:mc="http://schemas.openxmlformats.org/markup-compatibility/2006">
          <mc:Choice Requires="x14">
            <control shapeId="45102" r:id="rId50" name="Drop Down 46">
              <controlPr locked="0" defaultSize="0" autoLine="0" autoPict="0">
                <anchor moveWithCells="1">
                  <from>
                    <xdr:col>4</xdr:col>
                    <xdr:colOff>0</xdr:colOff>
                    <xdr:row>25</xdr:row>
                    <xdr:rowOff>21167</xdr:rowOff>
                  </from>
                  <to>
                    <xdr:col>5</xdr:col>
                    <xdr:colOff>0</xdr:colOff>
                    <xdr:row>25</xdr:row>
                    <xdr:rowOff>266700</xdr:rowOff>
                  </to>
                </anchor>
              </controlPr>
            </control>
          </mc:Choice>
        </mc:AlternateContent>
        <mc:AlternateContent xmlns:mc="http://schemas.openxmlformats.org/markup-compatibility/2006">
          <mc:Choice Requires="x14">
            <control shapeId="45103" r:id="rId51" name="Drop Down 47">
              <controlPr locked="0" defaultSize="0" autoLine="0" autoPict="0">
                <anchor moveWithCells="1">
                  <from>
                    <xdr:col>4</xdr:col>
                    <xdr:colOff>0</xdr:colOff>
                    <xdr:row>27</xdr:row>
                    <xdr:rowOff>21167</xdr:rowOff>
                  </from>
                  <to>
                    <xdr:col>5</xdr:col>
                    <xdr:colOff>0</xdr:colOff>
                    <xdr:row>27</xdr:row>
                    <xdr:rowOff>266700</xdr:rowOff>
                  </to>
                </anchor>
              </controlPr>
            </control>
          </mc:Choice>
        </mc:AlternateContent>
        <mc:AlternateContent xmlns:mc="http://schemas.openxmlformats.org/markup-compatibility/2006">
          <mc:Choice Requires="x14">
            <control shapeId="45104" r:id="rId52" name="Drop Down 48">
              <controlPr locked="0" defaultSize="0" autoLine="0" autoPict="0">
                <anchor moveWithCells="1">
                  <from>
                    <xdr:col>4</xdr:col>
                    <xdr:colOff>0</xdr:colOff>
                    <xdr:row>29</xdr:row>
                    <xdr:rowOff>21167</xdr:rowOff>
                  </from>
                  <to>
                    <xdr:col>5</xdr:col>
                    <xdr:colOff>0</xdr:colOff>
                    <xdr:row>29</xdr:row>
                    <xdr:rowOff>266700</xdr:rowOff>
                  </to>
                </anchor>
              </controlPr>
            </control>
          </mc:Choice>
        </mc:AlternateContent>
        <mc:AlternateContent xmlns:mc="http://schemas.openxmlformats.org/markup-compatibility/2006">
          <mc:Choice Requires="x14">
            <control shapeId="45105" r:id="rId53" name="Drop Down 49">
              <controlPr locked="0" defaultSize="0" autoLine="0" autoPict="0">
                <anchor moveWithCells="1">
                  <from>
                    <xdr:col>4</xdr:col>
                    <xdr:colOff>0</xdr:colOff>
                    <xdr:row>31</xdr:row>
                    <xdr:rowOff>21167</xdr:rowOff>
                  </from>
                  <to>
                    <xdr:col>5</xdr:col>
                    <xdr:colOff>0</xdr:colOff>
                    <xdr:row>31</xdr:row>
                    <xdr:rowOff>266700</xdr:rowOff>
                  </to>
                </anchor>
              </controlPr>
            </control>
          </mc:Choice>
        </mc:AlternateContent>
        <mc:AlternateContent xmlns:mc="http://schemas.openxmlformats.org/markup-compatibility/2006">
          <mc:Choice Requires="x14">
            <control shapeId="45106" r:id="rId54" name="Drop Down 50">
              <controlPr locked="0" defaultSize="0" autoLine="0" autoPict="0">
                <anchor moveWithCells="1">
                  <from>
                    <xdr:col>4</xdr:col>
                    <xdr:colOff>0</xdr:colOff>
                    <xdr:row>33</xdr:row>
                    <xdr:rowOff>21167</xdr:rowOff>
                  </from>
                  <to>
                    <xdr:col>5</xdr:col>
                    <xdr:colOff>0</xdr:colOff>
                    <xdr:row>33</xdr:row>
                    <xdr:rowOff>266700</xdr:rowOff>
                  </to>
                </anchor>
              </controlPr>
            </control>
          </mc:Choice>
        </mc:AlternateContent>
        <mc:AlternateContent xmlns:mc="http://schemas.openxmlformats.org/markup-compatibility/2006">
          <mc:Choice Requires="x14">
            <control shapeId="45107" r:id="rId55" name="Drop Down 51">
              <controlPr locked="0" defaultSize="0" autoLine="0" autoPict="0">
                <anchor moveWithCells="1">
                  <from>
                    <xdr:col>4</xdr:col>
                    <xdr:colOff>0</xdr:colOff>
                    <xdr:row>36</xdr:row>
                    <xdr:rowOff>21167</xdr:rowOff>
                  </from>
                  <to>
                    <xdr:col>5</xdr:col>
                    <xdr:colOff>0</xdr:colOff>
                    <xdr:row>36</xdr:row>
                    <xdr:rowOff>266700</xdr:rowOff>
                  </to>
                </anchor>
              </controlPr>
            </control>
          </mc:Choice>
        </mc:AlternateContent>
        <mc:AlternateContent xmlns:mc="http://schemas.openxmlformats.org/markup-compatibility/2006">
          <mc:Choice Requires="x14">
            <control shapeId="45108" r:id="rId56" name="Drop Down 52">
              <controlPr locked="0" defaultSize="0" autoLine="0" autoPict="0">
                <anchor moveWithCells="1">
                  <from>
                    <xdr:col>4</xdr:col>
                    <xdr:colOff>0</xdr:colOff>
                    <xdr:row>38</xdr:row>
                    <xdr:rowOff>21167</xdr:rowOff>
                  </from>
                  <to>
                    <xdr:col>5</xdr:col>
                    <xdr:colOff>0</xdr:colOff>
                    <xdr:row>38</xdr:row>
                    <xdr:rowOff>266700</xdr:rowOff>
                  </to>
                </anchor>
              </controlPr>
            </control>
          </mc:Choice>
        </mc:AlternateContent>
        <mc:AlternateContent xmlns:mc="http://schemas.openxmlformats.org/markup-compatibility/2006">
          <mc:Choice Requires="x14">
            <control shapeId="45109" r:id="rId57" name="Drop Down 53">
              <controlPr locked="0" defaultSize="0" autoLine="0" autoPict="0">
                <anchor moveWithCells="1">
                  <from>
                    <xdr:col>4</xdr:col>
                    <xdr:colOff>0</xdr:colOff>
                    <xdr:row>40</xdr:row>
                    <xdr:rowOff>21167</xdr:rowOff>
                  </from>
                  <to>
                    <xdr:col>5</xdr:col>
                    <xdr:colOff>0</xdr:colOff>
                    <xdr:row>40</xdr:row>
                    <xdr:rowOff>266700</xdr:rowOff>
                  </to>
                </anchor>
              </controlPr>
            </control>
          </mc:Choice>
        </mc:AlternateContent>
        <mc:AlternateContent xmlns:mc="http://schemas.openxmlformats.org/markup-compatibility/2006">
          <mc:Choice Requires="x14">
            <control shapeId="45110" r:id="rId58" name="Drop Down 54">
              <controlPr locked="0" defaultSize="0" autoLine="0" autoPict="0">
                <anchor moveWithCells="1">
                  <from>
                    <xdr:col>4</xdr:col>
                    <xdr:colOff>0</xdr:colOff>
                    <xdr:row>42</xdr:row>
                    <xdr:rowOff>21167</xdr:rowOff>
                  </from>
                  <to>
                    <xdr:col>5</xdr:col>
                    <xdr:colOff>0</xdr:colOff>
                    <xdr:row>42</xdr:row>
                    <xdr:rowOff>266700</xdr:rowOff>
                  </to>
                </anchor>
              </controlPr>
            </control>
          </mc:Choice>
        </mc:AlternateContent>
        <mc:AlternateContent xmlns:mc="http://schemas.openxmlformats.org/markup-compatibility/2006">
          <mc:Choice Requires="x14">
            <control shapeId="45111" r:id="rId59" name="Drop Down 55">
              <controlPr locked="0" defaultSize="0" autoLine="0" autoPict="0">
                <anchor moveWithCells="1">
                  <from>
                    <xdr:col>4</xdr:col>
                    <xdr:colOff>0</xdr:colOff>
                    <xdr:row>44</xdr:row>
                    <xdr:rowOff>21167</xdr:rowOff>
                  </from>
                  <to>
                    <xdr:col>5</xdr:col>
                    <xdr:colOff>0</xdr:colOff>
                    <xdr:row>44</xdr:row>
                    <xdr:rowOff>266700</xdr:rowOff>
                  </to>
                </anchor>
              </controlPr>
            </control>
          </mc:Choice>
        </mc:AlternateContent>
        <mc:AlternateContent xmlns:mc="http://schemas.openxmlformats.org/markup-compatibility/2006">
          <mc:Choice Requires="x14">
            <control shapeId="45112" r:id="rId60" name="Drop Down 56">
              <controlPr locked="0" defaultSize="0" autoLine="0" autoPict="0">
                <anchor moveWithCells="1">
                  <from>
                    <xdr:col>4</xdr:col>
                    <xdr:colOff>0</xdr:colOff>
                    <xdr:row>46</xdr:row>
                    <xdr:rowOff>21167</xdr:rowOff>
                  </from>
                  <to>
                    <xdr:col>5</xdr:col>
                    <xdr:colOff>0</xdr:colOff>
                    <xdr:row>46</xdr:row>
                    <xdr:rowOff>266700</xdr:rowOff>
                  </to>
                </anchor>
              </controlPr>
            </control>
          </mc:Choice>
        </mc:AlternateContent>
        <mc:AlternateContent xmlns:mc="http://schemas.openxmlformats.org/markup-compatibility/2006">
          <mc:Choice Requires="x14">
            <control shapeId="45113" r:id="rId61" name="Drop Down 57">
              <controlPr locked="0" defaultSize="0" autoLine="0" autoPict="0">
                <anchor moveWithCells="1">
                  <from>
                    <xdr:col>4</xdr:col>
                    <xdr:colOff>0</xdr:colOff>
                    <xdr:row>48</xdr:row>
                    <xdr:rowOff>21167</xdr:rowOff>
                  </from>
                  <to>
                    <xdr:col>5</xdr:col>
                    <xdr:colOff>0</xdr:colOff>
                    <xdr:row>48</xdr:row>
                    <xdr:rowOff>266700</xdr:rowOff>
                  </to>
                </anchor>
              </controlPr>
            </control>
          </mc:Choice>
        </mc:AlternateContent>
        <mc:AlternateContent xmlns:mc="http://schemas.openxmlformats.org/markup-compatibility/2006">
          <mc:Choice Requires="x14">
            <control shapeId="45114" r:id="rId62" name="Drop Down 58">
              <controlPr locked="0" defaultSize="0" autoLine="0" autoPict="0">
                <anchor moveWithCells="1">
                  <from>
                    <xdr:col>4</xdr:col>
                    <xdr:colOff>0</xdr:colOff>
                    <xdr:row>50</xdr:row>
                    <xdr:rowOff>21167</xdr:rowOff>
                  </from>
                  <to>
                    <xdr:col>5</xdr:col>
                    <xdr:colOff>0</xdr:colOff>
                    <xdr:row>50</xdr:row>
                    <xdr:rowOff>266700</xdr:rowOff>
                  </to>
                </anchor>
              </controlPr>
            </control>
          </mc:Choice>
        </mc:AlternateContent>
        <mc:AlternateContent xmlns:mc="http://schemas.openxmlformats.org/markup-compatibility/2006">
          <mc:Choice Requires="x14">
            <control shapeId="45115" r:id="rId63" name="Drop Down 59">
              <controlPr locked="0" defaultSize="0" autoLine="0" autoPict="0">
                <anchor moveWithCells="1">
                  <from>
                    <xdr:col>4</xdr:col>
                    <xdr:colOff>0</xdr:colOff>
                    <xdr:row>52</xdr:row>
                    <xdr:rowOff>21167</xdr:rowOff>
                  </from>
                  <to>
                    <xdr:col>5</xdr:col>
                    <xdr:colOff>0</xdr:colOff>
                    <xdr:row>52</xdr:row>
                    <xdr:rowOff>266700</xdr:rowOff>
                  </to>
                </anchor>
              </controlPr>
            </control>
          </mc:Choice>
        </mc:AlternateContent>
        <mc:AlternateContent xmlns:mc="http://schemas.openxmlformats.org/markup-compatibility/2006">
          <mc:Choice Requires="x14">
            <control shapeId="45116" r:id="rId64" name="Drop Down 60">
              <controlPr locked="0" defaultSize="0" autoLine="0" autoPict="0">
                <anchor moveWithCells="1">
                  <from>
                    <xdr:col>4</xdr:col>
                    <xdr:colOff>0</xdr:colOff>
                    <xdr:row>54</xdr:row>
                    <xdr:rowOff>21167</xdr:rowOff>
                  </from>
                  <to>
                    <xdr:col>5</xdr:col>
                    <xdr:colOff>0</xdr:colOff>
                    <xdr:row>54</xdr:row>
                    <xdr:rowOff>266700</xdr:rowOff>
                  </to>
                </anchor>
              </controlPr>
            </control>
          </mc:Choice>
        </mc:AlternateContent>
        <mc:AlternateContent xmlns:mc="http://schemas.openxmlformats.org/markup-compatibility/2006">
          <mc:Choice Requires="x14">
            <control shapeId="45117" r:id="rId65" name="Drop Down 61">
              <controlPr locked="0" defaultSize="0" autoLine="0" autoPict="0">
                <anchor moveWithCells="1">
                  <from>
                    <xdr:col>4</xdr:col>
                    <xdr:colOff>0</xdr:colOff>
                    <xdr:row>57</xdr:row>
                    <xdr:rowOff>21167</xdr:rowOff>
                  </from>
                  <to>
                    <xdr:col>5</xdr:col>
                    <xdr:colOff>0</xdr:colOff>
                    <xdr:row>57</xdr:row>
                    <xdr:rowOff>266700</xdr:rowOff>
                  </to>
                </anchor>
              </controlPr>
            </control>
          </mc:Choice>
        </mc:AlternateContent>
        <mc:AlternateContent xmlns:mc="http://schemas.openxmlformats.org/markup-compatibility/2006">
          <mc:Choice Requires="x14">
            <control shapeId="45118" r:id="rId66" name="Drop Down 62">
              <controlPr locked="0" defaultSize="0" autoLine="0" autoPict="0">
                <anchor moveWithCells="1">
                  <from>
                    <xdr:col>4</xdr:col>
                    <xdr:colOff>0</xdr:colOff>
                    <xdr:row>59</xdr:row>
                    <xdr:rowOff>21167</xdr:rowOff>
                  </from>
                  <to>
                    <xdr:col>5</xdr:col>
                    <xdr:colOff>0</xdr:colOff>
                    <xdr:row>59</xdr:row>
                    <xdr:rowOff>266700</xdr:rowOff>
                  </to>
                </anchor>
              </controlPr>
            </control>
          </mc:Choice>
        </mc:AlternateContent>
        <mc:AlternateContent xmlns:mc="http://schemas.openxmlformats.org/markup-compatibility/2006">
          <mc:Choice Requires="x14">
            <control shapeId="45119" r:id="rId67" name="Drop Down 63">
              <controlPr locked="0" defaultSize="0" autoLine="0" autoPict="0">
                <anchor moveWithCells="1">
                  <from>
                    <xdr:col>4</xdr:col>
                    <xdr:colOff>0</xdr:colOff>
                    <xdr:row>61</xdr:row>
                    <xdr:rowOff>21167</xdr:rowOff>
                  </from>
                  <to>
                    <xdr:col>5</xdr:col>
                    <xdr:colOff>0</xdr:colOff>
                    <xdr:row>61</xdr:row>
                    <xdr:rowOff>266700</xdr:rowOff>
                  </to>
                </anchor>
              </controlPr>
            </control>
          </mc:Choice>
        </mc:AlternateContent>
        <mc:AlternateContent xmlns:mc="http://schemas.openxmlformats.org/markup-compatibility/2006">
          <mc:Choice Requires="x14">
            <control shapeId="45120" r:id="rId68" name="Drop Down 64">
              <controlPr locked="0" defaultSize="0" autoLine="0" autoPict="0">
                <anchor moveWithCells="1">
                  <from>
                    <xdr:col>4</xdr:col>
                    <xdr:colOff>0</xdr:colOff>
                    <xdr:row>63</xdr:row>
                    <xdr:rowOff>21167</xdr:rowOff>
                  </from>
                  <to>
                    <xdr:col>5</xdr:col>
                    <xdr:colOff>0</xdr:colOff>
                    <xdr:row>63</xdr:row>
                    <xdr:rowOff>266700</xdr:rowOff>
                  </to>
                </anchor>
              </controlPr>
            </control>
          </mc:Choice>
        </mc:AlternateContent>
        <mc:AlternateContent xmlns:mc="http://schemas.openxmlformats.org/markup-compatibility/2006">
          <mc:Choice Requires="x14">
            <control shapeId="45121" r:id="rId69" name="Drop Down 65">
              <controlPr locked="0" defaultSize="0" autoLine="0" autoPict="0">
                <anchor moveWithCells="1">
                  <from>
                    <xdr:col>4</xdr:col>
                    <xdr:colOff>0</xdr:colOff>
                    <xdr:row>65</xdr:row>
                    <xdr:rowOff>21167</xdr:rowOff>
                  </from>
                  <to>
                    <xdr:col>5</xdr:col>
                    <xdr:colOff>0</xdr:colOff>
                    <xdr:row>65</xdr:row>
                    <xdr:rowOff>266700</xdr:rowOff>
                  </to>
                </anchor>
              </controlPr>
            </control>
          </mc:Choice>
        </mc:AlternateContent>
        <mc:AlternateContent xmlns:mc="http://schemas.openxmlformats.org/markup-compatibility/2006">
          <mc:Choice Requires="x14">
            <control shapeId="45122" r:id="rId70" name="Drop Down 66">
              <controlPr locked="0" defaultSize="0" autoLine="0" autoPict="0">
                <anchor moveWithCells="1">
                  <from>
                    <xdr:col>7</xdr:col>
                    <xdr:colOff>0</xdr:colOff>
                    <xdr:row>33</xdr:row>
                    <xdr:rowOff>21167</xdr:rowOff>
                  </from>
                  <to>
                    <xdr:col>9</xdr:col>
                    <xdr:colOff>0</xdr:colOff>
                    <xdr:row>33</xdr:row>
                    <xdr:rowOff>275167</xdr:rowOff>
                  </to>
                </anchor>
              </controlPr>
            </control>
          </mc:Choice>
        </mc:AlternateContent>
        <mc:AlternateContent xmlns:mc="http://schemas.openxmlformats.org/markup-compatibility/2006">
          <mc:Choice Requires="x14">
            <control shapeId="45123" r:id="rId71" name="Drop Down 67">
              <controlPr locked="0" defaultSize="0" autoLine="0" autoPict="0">
                <anchor moveWithCells="1">
                  <from>
                    <xdr:col>7</xdr:col>
                    <xdr:colOff>0</xdr:colOff>
                    <xdr:row>36</xdr:row>
                    <xdr:rowOff>21167</xdr:rowOff>
                  </from>
                  <to>
                    <xdr:col>9</xdr:col>
                    <xdr:colOff>0</xdr:colOff>
                    <xdr:row>36</xdr:row>
                    <xdr:rowOff>275167</xdr:rowOff>
                  </to>
                </anchor>
              </controlPr>
            </control>
          </mc:Choice>
        </mc:AlternateContent>
        <mc:AlternateContent xmlns:mc="http://schemas.openxmlformats.org/markup-compatibility/2006">
          <mc:Choice Requires="x14">
            <control shapeId="45124" r:id="rId72" name="Drop Down 68">
              <controlPr locked="0" defaultSize="0" autoLine="0" autoPict="0">
                <anchor moveWithCells="1">
                  <from>
                    <xdr:col>7</xdr:col>
                    <xdr:colOff>0</xdr:colOff>
                    <xdr:row>38</xdr:row>
                    <xdr:rowOff>21167</xdr:rowOff>
                  </from>
                  <to>
                    <xdr:col>9</xdr:col>
                    <xdr:colOff>0</xdr:colOff>
                    <xdr:row>38</xdr:row>
                    <xdr:rowOff>275167</xdr:rowOff>
                  </to>
                </anchor>
              </controlPr>
            </control>
          </mc:Choice>
        </mc:AlternateContent>
        <mc:AlternateContent xmlns:mc="http://schemas.openxmlformats.org/markup-compatibility/2006">
          <mc:Choice Requires="x14">
            <control shapeId="45125" r:id="rId73" name="Drop Down 69">
              <controlPr locked="0" defaultSize="0" autoLine="0" autoPict="0">
                <anchor moveWithCells="1">
                  <from>
                    <xdr:col>7</xdr:col>
                    <xdr:colOff>0</xdr:colOff>
                    <xdr:row>40</xdr:row>
                    <xdr:rowOff>21167</xdr:rowOff>
                  </from>
                  <to>
                    <xdr:col>9</xdr:col>
                    <xdr:colOff>0</xdr:colOff>
                    <xdr:row>40</xdr:row>
                    <xdr:rowOff>275167</xdr:rowOff>
                  </to>
                </anchor>
              </controlPr>
            </control>
          </mc:Choice>
        </mc:AlternateContent>
        <mc:AlternateContent xmlns:mc="http://schemas.openxmlformats.org/markup-compatibility/2006">
          <mc:Choice Requires="x14">
            <control shapeId="45126" r:id="rId74" name="Drop Down 70">
              <controlPr locked="0" defaultSize="0" autoLine="0" autoPict="0">
                <anchor moveWithCells="1">
                  <from>
                    <xdr:col>7</xdr:col>
                    <xdr:colOff>0</xdr:colOff>
                    <xdr:row>42</xdr:row>
                    <xdr:rowOff>21167</xdr:rowOff>
                  </from>
                  <to>
                    <xdr:col>9</xdr:col>
                    <xdr:colOff>0</xdr:colOff>
                    <xdr:row>42</xdr:row>
                    <xdr:rowOff>275167</xdr:rowOff>
                  </to>
                </anchor>
              </controlPr>
            </control>
          </mc:Choice>
        </mc:AlternateContent>
        <mc:AlternateContent xmlns:mc="http://schemas.openxmlformats.org/markup-compatibility/2006">
          <mc:Choice Requires="x14">
            <control shapeId="45127" r:id="rId75" name="Drop Down 71">
              <controlPr locked="0" defaultSize="0" autoLine="0" autoPict="0">
                <anchor moveWithCells="1">
                  <from>
                    <xdr:col>7</xdr:col>
                    <xdr:colOff>0</xdr:colOff>
                    <xdr:row>44</xdr:row>
                    <xdr:rowOff>21167</xdr:rowOff>
                  </from>
                  <to>
                    <xdr:col>9</xdr:col>
                    <xdr:colOff>0</xdr:colOff>
                    <xdr:row>44</xdr:row>
                    <xdr:rowOff>275167</xdr:rowOff>
                  </to>
                </anchor>
              </controlPr>
            </control>
          </mc:Choice>
        </mc:AlternateContent>
        <mc:AlternateContent xmlns:mc="http://schemas.openxmlformats.org/markup-compatibility/2006">
          <mc:Choice Requires="x14">
            <control shapeId="45128" r:id="rId76" name="Drop Down 72">
              <controlPr locked="0" defaultSize="0" autoLine="0" autoPict="0">
                <anchor moveWithCells="1">
                  <from>
                    <xdr:col>7</xdr:col>
                    <xdr:colOff>0</xdr:colOff>
                    <xdr:row>46</xdr:row>
                    <xdr:rowOff>21167</xdr:rowOff>
                  </from>
                  <to>
                    <xdr:col>9</xdr:col>
                    <xdr:colOff>0</xdr:colOff>
                    <xdr:row>46</xdr:row>
                    <xdr:rowOff>275167</xdr:rowOff>
                  </to>
                </anchor>
              </controlPr>
            </control>
          </mc:Choice>
        </mc:AlternateContent>
        <mc:AlternateContent xmlns:mc="http://schemas.openxmlformats.org/markup-compatibility/2006">
          <mc:Choice Requires="x14">
            <control shapeId="45129" r:id="rId77" name="Drop Down 73">
              <controlPr locked="0" defaultSize="0" autoLine="0" autoPict="0">
                <anchor moveWithCells="1">
                  <from>
                    <xdr:col>7</xdr:col>
                    <xdr:colOff>0</xdr:colOff>
                    <xdr:row>48</xdr:row>
                    <xdr:rowOff>21167</xdr:rowOff>
                  </from>
                  <to>
                    <xdr:col>9</xdr:col>
                    <xdr:colOff>0</xdr:colOff>
                    <xdr:row>48</xdr:row>
                    <xdr:rowOff>275167</xdr:rowOff>
                  </to>
                </anchor>
              </controlPr>
            </control>
          </mc:Choice>
        </mc:AlternateContent>
        <mc:AlternateContent xmlns:mc="http://schemas.openxmlformats.org/markup-compatibility/2006">
          <mc:Choice Requires="x14">
            <control shapeId="45130" r:id="rId78" name="Drop Down 74">
              <controlPr locked="0" defaultSize="0" autoLine="0" autoPict="0">
                <anchor moveWithCells="1">
                  <from>
                    <xdr:col>7</xdr:col>
                    <xdr:colOff>0</xdr:colOff>
                    <xdr:row>50</xdr:row>
                    <xdr:rowOff>21167</xdr:rowOff>
                  </from>
                  <to>
                    <xdr:col>9</xdr:col>
                    <xdr:colOff>0</xdr:colOff>
                    <xdr:row>50</xdr:row>
                    <xdr:rowOff>275167</xdr:rowOff>
                  </to>
                </anchor>
              </controlPr>
            </control>
          </mc:Choice>
        </mc:AlternateContent>
        <mc:AlternateContent xmlns:mc="http://schemas.openxmlformats.org/markup-compatibility/2006">
          <mc:Choice Requires="x14">
            <control shapeId="45131" r:id="rId79" name="Drop Down 75">
              <controlPr locked="0" defaultSize="0" autoLine="0" autoPict="0">
                <anchor moveWithCells="1">
                  <from>
                    <xdr:col>7</xdr:col>
                    <xdr:colOff>0</xdr:colOff>
                    <xdr:row>52</xdr:row>
                    <xdr:rowOff>21167</xdr:rowOff>
                  </from>
                  <to>
                    <xdr:col>9</xdr:col>
                    <xdr:colOff>0</xdr:colOff>
                    <xdr:row>52</xdr:row>
                    <xdr:rowOff>275167</xdr:rowOff>
                  </to>
                </anchor>
              </controlPr>
            </control>
          </mc:Choice>
        </mc:AlternateContent>
        <mc:AlternateContent xmlns:mc="http://schemas.openxmlformats.org/markup-compatibility/2006">
          <mc:Choice Requires="x14">
            <control shapeId="45132" r:id="rId80" name="Drop Down 76">
              <controlPr locked="0" defaultSize="0" autoLine="0" autoPict="0">
                <anchor moveWithCells="1">
                  <from>
                    <xdr:col>7</xdr:col>
                    <xdr:colOff>0</xdr:colOff>
                    <xdr:row>54</xdr:row>
                    <xdr:rowOff>21167</xdr:rowOff>
                  </from>
                  <to>
                    <xdr:col>9</xdr:col>
                    <xdr:colOff>0</xdr:colOff>
                    <xdr:row>54</xdr:row>
                    <xdr:rowOff>275167</xdr:rowOff>
                  </to>
                </anchor>
              </controlPr>
            </control>
          </mc:Choice>
        </mc:AlternateContent>
        <mc:AlternateContent xmlns:mc="http://schemas.openxmlformats.org/markup-compatibility/2006">
          <mc:Choice Requires="x14">
            <control shapeId="45133" r:id="rId81" name="Drop Down 77">
              <controlPr locked="0" defaultSize="0" autoLine="0" autoPict="0">
                <anchor moveWithCells="1">
                  <from>
                    <xdr:col>7</xdr:col>
                    <xdr:colOff>0</xdr:colOff>
                    <xdr:row>57</xdr:row>
                    <xdr:rowOff>21167</xdr:rowOff>
                  </from>
                  <to>
                    <xdr:col>9</xdr:col>
                    <xdr:colOff>0</xdr:colOff>
                    <xdr:row>57</xdr:row>
                    <xdr:rowOff>275167</xdr:rowOff>
                  </to>
                </anchor>
              </controlPr>
            </control>
          </mc:Choice>
        </mc:AlternateContent>
        <mc:AlternateContent xmlns:mc="http://schemas.openxmlformats.org/markup-compatibility/2006">
          <mc:Choice Requires="x14">
            <control shapeId="45134" r:id="rId82" name="Drop Down 78">
              <controlPr locked="0" defaultSize="0" autoLine="0" autoPict="0">
                <anchor moveWithCells="1">
                  <from>
                    <xdr:col>7</xdr:col>
                    <xdr:colOff>0</xdr:colOff>
                    <xdr:row>59</xdr:row>
                    <xdr:rowOff>21167</xdr:rowOff>
                  </from>
                  <to>
                    <xdr:col>9</xdr:col>
                    <xdr:colOff>0</xdr:colOff>
                    <xdr:row>59</xdr:row>
                    <xdr:rowOff>275167</xdr:rowOff>
                  </to>
                </anchor>
              </controlPr>
            </control>
          </mc:Choice>
        </mc:AlternateContent>
        <mc:AlternateContent xmlns:mc="http://schemas.openxmlformats.org/markup-compatibility/2006">
          <mc:Choice Requires="x14">
            <control shapeId="45135" r:id="rId83" name="Drop Down 79">
              <controlPr locked="0" defaultSize="0" autoLine="0" autoPict="0">
                <anchor moveWithCells="1">
                  <from>
                    <xdr:col>7</xdr:col>
                    <xdr:colOff>0</xdr:colOff>
                    <xdr:row>61</xdr:row>
                    <xdr:rowOff>21167</xdr:rowOff>
                  </from>
                  <to>
                    <xdr:col>9</xdr:col>
                    <xdr:colOff>0</xdr:colOff>
                    <xdr:row>61</xdr:row>
                    <xdr:rowOff>275167</xdr:rowOff>
                  </to>
                </anchor>
              </controlPr>
            </control>
          </mc:Choice>
        </mc:AlternateContent>
        <mc:AlternateContent xmlns:mc="http://schemas.openxmlformats.org/markup-compatibility/2006">
          <mc:Choice Requires="x14">
            <control shapeId="45136" r:id="rId84" name="Drop Down 80">
              <controlPr locked="0" defaultSize="0" autoLine="0" autoPict="0">
                <anchor moveWithCells="1">
                  <from>
                    <xdr:col>7</xdr:col>
                    <xdr:colOff>0</xdr:colOff>
                    <xdr:row>63</xdr:row>
                    <xdr:rowOff>21167</xdr:rowOff>
                  </from>
                  <to>
                    <xdr:col>9</xdr:col>
                    <xdr:colOff>0</xdr:colOff>
                    <xdr:row>63</xdr:row>
                    <xdr:rowOff>275167</xdr:rowOff>
                  </to>
                </anchor>
              </controlPr>
            </control>
          </mc:Choice>
        </mc:AlternateContent>
        <mc:AlternateContent xmlns:mc="http://schemas.openxmlformats.org/markup-compatibility/2006">
          <mc:Choice Requires="x14">
            <control shapeId="45137" r:id="rId85" name="Drop Down 81">
              <controlPr locked="0" defaultSize="0" autoLine="0" autoPict="0">
                <anchor moveWithCells="1">
                  <from>
                    <xdr:col>7</xdr:col>
                    <xdr:colOff>0</xdr:colOff>
                    <xdr:row>65</xdr:row>
                    <xdr:rowOff>21167</xdr:rowOff>
                  </from>
                  <to>
                    <xdr:col>9</xdr:col>
                    <xdr:colOff>0</xdr:colOff>
                    <xdr:row>65</xdr:row>
                    <xdr:rowOff>275167</xdr:rowOff>
                  </to>
                </anchor>
              </controlPr>
            </control>
          </mc:Choice>
        </mc:AlternateContent>
        <mc:AlternateContent xmlns:mc="http://schemas.openxmlformats.org/markup-compatibility/2006">
          <mc:Choice Requires="x14">
            <control shapeId="45145" r:id="rId86" name="Drop Down 89">
              <controlPr locked="0" defaultSize="0" autoLine="0" autoPict="0">
                <anchor moveWithCells="1">
                  <from>
                    <xdr:col>1</xdr:col>
                    <xdr:colOff>0</xdr:colOff>
                    <xdr:row>15</xdr:row>
                    <xdr:rowOff>21167</xdr:rowOff>
                  </from>
                  <to>
                    <xdr:col>3</xdr:col>
                    <xdr:colOff>0</xdr:colOff>
                    <xdr:row>16</xdr:row>
                    <xdr:rowOff>0</xdr:rowOff>
                  </to>
                </anchor>
              </controlPr>
            </control>
          </mc:Choice>
        </mc:AlternateContent>
        <mc:AlternateContent xmlns:mc="http://schemas.openxmlformats.org/markup-compatibility/2006">
          <mc:Choice Requires="x14">
            <control shapeId="45147" r:id="rId87" name="Drop Down 91">
              <controlPr locked="0" defaultSize="0" autoLine="0" autoPict="0">
                <anchor moveWithCells="1">
                  <from>
                    <xdr:col>4</xdr:col>
                    <xdr:colOff>0</xdr:colOff>
                    <xdr:row>15</xdr:row>
                    <xdr:rowOff>21167</xdr:rowOff>
                  </from>
                  <to>
                    <xdr:col>5</xdr:col>
                    <xdr:colOff>0</xdr:colOff>
                    <xdr:row>15</xdr:row>
                    <xdr:rowOff>266700</xdr:rowOff>
                  </to>
                </anchor>
              </controlPr>
            </control>
          </mc:Choice>
        </mc:AlternateContent>
        <mc:AlternateContent xmlns:mc="http://schemas.openxmlformats.org/markup-compatibility/2006">
          <mc:Choice Requires="x14">
            <control shapeId="45148" r:id="rId88" name="Drop Down 92">
              <controlPr locked="0" defaultSize="0" autoLine="0" autoPict="0">
                <anchor moveWithCells="1">
                  <from>
                    <xdr:col>7</xdr:col>
                    <xdr:colOff>0</xdr:colOff>
                    <xdr:row>15</xdr:row>
                    <xdr:rowOff>21167</xdr:rowOff>
                  </from>
                  <to>
                    <xdr:col>9</xdr:col>
                    <xdr:colOff>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Auswertung</vt:lpstr>
      <vt:lpstr>Datenübernahme</vt:lpstr>
      <vt:lpstr>Signifikanz</vt:lpstr>
      <vt:lpstr>Ausfüllhinweise</vt:lpstr>
      <vt:lpstr>Allergene - Ergebniserfassung</vt:lpstr>
      <vt:lpstr>Kurzanleitung</vt:lpstr>
      <vt:lpstr>Kontakt</vt:lpstr>
      <vt:lpstr>Teilnehmerdaten</vt:lpstr>
      <vt:lpstr>ErgebnisseMolekular</vt:lpstr>
      <vt:lpstr>ErgebnisseProtein</vt:lpstr>
      <vt:lpstr>Mitteilungen</vt:lpstr>
      <vt:lpstr>Ergebnis qualitativ</vt:lpstr>
      <vt:lpstr>Prinzipien</vt:lpstr>
      <vt:lpstr>Bezugsquellen</vt:lpstr>
      <vt:lpstr>Durchführungen</vt:lpstr>
      <vt:lpstr>Extraktion der DNA</vt:lpstr>
      <vt:lpstr>DNA-Extraktion</vt:lpstr>
      <vt:lpstr>Ergebnis</vt:lpstr>
      <vt:lpstr>Bezug</vt:lpstr>
      <vt:lpstr>Prinzip</vt:lpstr>
      <vt:lpstr>Durchführung</vt:lpstr>
      <vt:lpstr>Lactose</vt:lpstr>
      <vt:lpstr>Auswertung!_ftn1</vt:lpstr>
      <vt:lpstr>Datenübernahme!Druckbereich</vt:lpstr>
      <vt:lpstr>ErgebnisseMolekular!Druckbereich</vt:lpstr>
      <vt:lpstr>Signifikanz!Druckbereich</vt:lpstr>
      <vt:lpstr>'Allergene - Ergebniserfassung'!OLE_LINK1</vt:lpstr>
      <vt:lpstr>Ausfüllhinweise!OLE_LINK1</vt:lpstr>
      <vt:lpstr>Bezugsquellen!Parameter2</vt:lpstr>
      <vt:lpstr>Lactose!Parameter2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2020-11-26T07:12:57Z</cp:lastPrinted>
  <dcterms:created xsi:type="dcterms:W3CDTF">2005-02-14T18:41:01Z</dcterms:created>
  <dcterms:modified xsi:type="dcterms:W3CDTF">2024-05-05T14:24:47Z</dcterms:modified>
</cp:coreProperties>
</file>