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DieseArbeitsmappe"/>
  <mc:AlternateContent xmlns:mc="http://schemas.openxmlformats.org/markup-compatibility/2006">
    <mc:Choice Requires="x15">
      <x15ac:absPath xmlns:x15ac="http://schemas.microsoft.com/office/spreadsheetml/2010/11/ac" url="C:\Daten\internet\html\xls\2024\"/>
    </mc:Choice>
  </mc:AlternateContent>
  <xr:revisionPtr revIDLastSave="0" documentId="8_{7ABB2912-09B7-4B95-81A9-BF1F94CFAB46}" xr6:coauthVersionLast="47" xr6:coauthVersionMax="47" xr10:uidLastSave="{00000000-0000-0000-0000-000000000000}"/>
  <workbookProtection workbookAlgorithmName="SHA-512" workbookHashValue="bP4ImEOxNtlqYOIPISdWJvA6Sp/xbwmh3vOy0mpmhG4XtAkZJRA7J3VLsFwFAZi0bLLwLuBuLTx6uef9zwbHLw==" workbookSaltValue="T3zypErhCGl1Uk4DksVYIQ==" workbookSpinCount="100000" lockStructure="1"/>
  <bookViews>
    <workbookView xWindow="-93" yWindow="-93" windowWidth="25786" windowHeight="13986" firstSheet="4" activeTab="7" xr2:uid="{00000000-000D-0000-FFFF-FFFF00000000}"/>
  </bookViews>
  <sheets>
    <sheet name="Significance" sheetId="61" r:id="rId1"/>
    <sheet name="Reporting" sheetId="62" r:id="rId2"/>
    <sheet name="Auswertung" sheetId="63" r:id="rId3"/>
    <sheet name="Datenübernahme" sheetId="64" r:id="rId4"/>
    <sheet name="Signifikanz" sheetId="65" r:id="rId5"/>
    <sheet name="Ausfüllhinweise" sheetId="66" r:id="rId6"/>
    <sheet name="Kurzanleitung" sheetId="67" r:id="rId7"/>
    <sheet name="Kontakt" sheetId="52" r:id="rId8"/>
    <sheet name="Teilnehmerdaten" sheetId="17" state="hidden" r:id="rId9"/>
    <sheet name="Ergebnisse" sheetId="5" r:id="rId10"/>
    <sheet name="Mitteilungen" sheetId="38" r:id="rId11"/>
    <sheet name="Elemente" sheetId="53" state="hidden" r:id="rId12"/>
    <sheet name="Jod" sheetId="44" state="hidden" r:id="rId13"/>
  </sheets>
  <externalReferences>
    <externalReference r:id="rId14"/>
    <externalReference r:id="rId15"/>
    <externalReference r:id="rId16"/>
    <externalReference r:id="rId17"/>
    <externalReference r:id="rId18"/>
    <externalReference r:id="rId19"/>
    <externalReference r:id="rId20"/>
    <externalReference r:id="rId21"/>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5">#REF!</definedName>
    <definedName name="Daten" localSheetId="6">#REF!</definedName>
    <definedName name="Daten">#REF!</definedName>
    <definedName name="_xlnm.Print_Area" localSheetId="3">Datenübernahme!$A$1:$C$8</definedName>
    <definedName name="_xlnm.Print_Area" localSheetId="4">Signifikanz!$A$1:$C$10</definedName>
    <definedName name="Elemente">[1]Parameter2!$B$3:$B$18</definedName>
    <definedName name="MBlei" localSheetId="5">#REF!</definedName>
    <definedName name="MBlei" localSheetId="6">#REF!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7">#REF!</definedName>
    <definedName name="Parameter2">#REF!</definedName>
    <definedName name="Parameter2alt" localSheetId="5">#REF!</definedName>
    <definedName name="Parameter2alt" localSheetId="6">#REF!</definedName>
    <definedName name="Parameter2alt">#REF!</definedName>
    <definedName name="test" localSheetId="5">[2]Parameter2!$B$3:$B$18</definedName>
    <definedName name="test" localSheetId="2">[3]Parameter2!$B$3:$B$18</definedName>
    <definedName name="test" localSheetId="12">[4]Parameter2!$B$3:$B$18</definedName>
    <definedName name="test" localSheetId="7">[5]Parameter2!$B$3:$B$18</definedName>
    <definedName name="test" localSheetId="6">[6]Parameter2!$B$3:$B$18</definedName>
    <definedName name="test" localSheetId="10">[4]Parameter2!$B$3:$B$18</definedName>
    <definedName name="test" localSheetId="1">[1]Parameter2!$B$3:$B$18</definedName>
    <definedName name="test">[5]Parameter2!$B$3:$B$18</definedName>
    <definedName name="test1" localSheetId="5">[7]Parameter2!$B$3:$B$18</definedName>
    <definedName name="test1" localSheetId="6">[7]Parameter2!$B$3:$B$18</definedName>
    <definedName name="test1">[8]Parameter2!$B$3:$B$18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 i="5" l="1"/>
  <c r="A13" i="5"/>
  <c r="F5" i="5"/>
  <c r="F4" i="5"/>
  <c r="B10" i="17"/>
  <c r="B11" i="17"/>
  <c r="H5" i="5" l="1"/>
  <c r="H4" i="5"/>
  <c r="J26" i="5" l="1"/>
  <c r="I26" i="5"/>
  <c r="H26" i="5"/>
  <c r="G26" i="5"/>
  <c r="H30" i="5"/>
  <c r="K30" i="5"/>
  <c r="J30" i="5"/>
  <c r="I30" i="5"/>
  <c r="G30" i="5"/>
  <c r="F30" i="5"/>
  <c r="E30" i="5"/>
  <c r="H29" i="5"/>
  <c r="K29" i="5"/>
  <c r="J29" i="5"/>
  <c r="I29" i="5"/>
  <c r="G29" i="5"/>
  <c r="F29" i="5"/>
  <c r="E29" i="5"/>
  <c r="H28" i="5"/>
  <c r="K28" i="5"/>
  <c r="J28" i="5"/>
  <c r="I28" i="5"/>
  <c r="G28" i="5"/>
  <c r="F28" i="5"/>
  <c r="E28" i="5"/>
  <c r="H27" i="5"/>
  <c r="K27" i="5"/>
  <c r="J27" i="5"/>
  <c r="I27" i="5"/>
  <c r="G27" i="5"/>
  <c r="F27" i="5"/>
  <c r="E27" i="5"/>
  <c r="B21" i="17"/>
  <c r="C21" i="17"/>
  <c r="B22" i="17"/>
  <c r="C22" i="17"/>
  <c r="B23" i="17"/>
  <c r="C23" i="17"/>
  <c r="E17" i="5"/>
  <c r="F17" i="5"/>
  <c r="A192" i="5" s="1"/>
  <c r="G17" i="5"/>
  <c r="A211" i="5" s="1"/>
  <c r="H17" i="5"/>
  <c r="I17" i="5"/>
  <c r="A181" i="5" s="1"/>
  <c r="J17" i="5"/>
  <c r="A183" i="5" s="1"/>
  <c r="K17" i="5"/>
  <c r="A201" i="5" s="1"/>
  <c r="E19" i="5"/>
  <c r="F19" i="5"/>
  <c r="G19" i="5"/>
  <c r="H19" i="5"/>
  <c r="I19" i="5"/>
  <c r="A43" i="5" s="1"/>
  <c r="J19" i="5"/>
  <c r="K19" i="5"/>
  <c r="E20" i="5"/>
  <c r="F20" i="5"/>
  <c r="G20" i="5"/>
  <c r="H20" i="5"/>
  <c r="I20" i="5"/>
  <c r="J20" i="5"/>
  <c r="K20" i="5"/>
  <c r="E21" i="5"/>
  <c r="F21" i="5"/>
  <c r="G21" i="5"/>
  <c r="H21" i="5"/>
  <c r="I21" i="5"/>
  <c r="J21" i="5"/>
  <c r="K21" i="5"/>
  <c r="E22" i="5"/>
  <c r="F22" i="5"/>
  <c r="G22" i="5"/>
  <c r="H22" i="5"/>
  <c r="I22" i="5"/>
  <c r="J22" i="5"/>
  <c r="K22" i="5"/>
  <c r="E23" i="5"/>
  <c r="F23" i="5"/>
  <c r="G23" i="5"/>
  <c r="H23" i="5"/>
  <c r="I23" i="5"/>
  <c r="A111" i="5" s="1"/>
  <c r="J23" i="5"/>
  <c r="K23" i="5"/>
  <c r="E24" i="5"/>
  <c r="F24" i="5"/>
  <c r="G24" i="5"/>
  <c r="H24" i="5"/>
  <c r="I24" i="5"/>
  <c r="A128" i="5" s="1"/>
  <c r="J24" i="5"/>
  <c r="K24" i="5"/>
  <c r="E25" i="5"/>
  <c r="F25" i="5"/>
  <c r="G25" i="5"/>
  <c r="H25" i="5"/>
  <c r="I25" i="5"/>
  <c r="A145" i="5" s="1"/>
  <c r="J25" i="5"/>
  <c r="K25" i="5"/>
  <c r="K26" i="5"/>
  <c r="J151" i="5" s="1"/>
  <c r="G32" i="5"/>
  <c r="H32" i="5"/>
  <c r="I32" i="5"/>
  <c r="J32" i="5"/>
  <c r="A140" i="5"/>
  <c r="A149" i="5"/>
  <c r="C1" i="44"/>
  <c r="K32" i="5"/>
  <c r="B16" i="52"/>
  <c r="B17" i="52"/>
  <c r="B18" i="52"/>
  <c r="B19" i="52"/>
  <c r="H1" i="38"/>
  <c r="B1" i="17"/>
  <c r="B2" i="17"/>
  <c r="B4" i="17"/>
  <c r="D5" i="17"/>
  <c r="D8" i="17" s="1"/>
  <c r="B5" i="17" s="1"/>
  <c r="B7" i="17"/>
  <c r="B13" i="17"/>
  <c r="C13" i="17"/>
  <c r="B14" i="17"/>
  <c r="C14" i="17"/>
  <c r="B15" i="17"/>
  <c r="C15" i="17"/>
  <c r="B16" i="17"/>
  <c r="C16" i="17"/>
  <c r="B17" i="17"/>
  <c r="C17" i="17"/>
  <c r="B18" i="17"/>
  <c r="C18" i="17"/>
  <c r="B19" i="17"/>
  <c r="C19" i="17"/>
  <c r="B20" i="17"/>
  <c r="C20" i="17"/>
  <c r="A197" i="5"/>
  <c r="A195" i="5" l="1"/>
  <c r="A167" i="5"/>
  <c r="A147" i="5"/>
  <c r="A130" i="5"/>
  <c r="A45" i="5"/>
  <c r="A113" i="5"/>
  <c r="A98" i="5"/>
  <c r="A132" i="5"/>
  <c r="A115" i="5"/>
  <c r="A47" i="5"/>
  <c r="A185" i="5"/>
  <c r="A169" i="5"/>
  <c r="A64" i="5"/>
  <c r="A81" i="5"/>
  <c r="A179" i="5"/>
  <c r="A215" i="5"/>
  <c r="A165" i="5"/>
  <c r="A163" i="5"/>
  <c r="A199" i="5"/>
  <c r="A143" i="5"/>
  <c r="A96" i="5"/>
  <c r="A58" i="5"/>
  <c r="A126" i="5"/>
  <c r="A109" i="5"/>
  <c r="A41" i="5"/>
  <c r="A62" i="5"/>
  <c r="A79" i="5"/>
  <c r="A72" i="5"/>
  <c r="A217" i="5"/>
  <c r="A208" i="5"/>
  <c r="A55" i="5"/>
  <c r="A38" i="5"/>
  <c r="A89" i="5"/>
  <c r="A77" i="5"/>
  <c r="A176" i="5"/>
  <c r="A213" i="5"/>
  <c r="A160" i="5"/>
  <c r="A94" i="5"/>
  <c r="A75" i="5"/>
  <c r="A106" i="5"/>
  <c r="A123" i="5"/>
  <c r="A60" i="5"/>
  <c r="A92" i="5"/>
  <c r="A15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7AE26AA-5C6E-4F51-9C7D-9AB38FD07A91}">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905D9BDD-F43D-4DE6-9B67-C1D9F205695D}">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B720CCF1-8D01-42AE-A68C-34EE587232C6}">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Ralf Lippold</author>
  </authors>
  <commentList>
    <comment ref="I1" authorId="0" shapeId="0" xr:uid="{00000000-0006-0000-0800-000001000000}">
      <text>
        <r>
          <rPr>
            <b/>
            <sz val="8"/>
            <color indexed="81"/>
            <rFont val="Tahoma"/>
            <family val="2"/>
          </rPr>
          <t>Bitte geben Sie unbedingt Ihre Kunden-Nr. ein (nur Ziffern)
Fill in Your Client Number (numbers only)</t>
        </r>
      </text>
    </comment>
    <comment ref="I2" authorId="0" shapeId="0" xr:uid="{00000000-0006-0000-0800-000002000000}">
      <text>
        <r>
          <rPr>
            <b/>
            <sz val="8"/>
            <color indexed="81"/>
            <rFont val="Tahoma"/>
            <family val="2"/>
          </rPr>
          <t>Geben Sie zusätzlich auch noch Ihre Postleitzahl an (nur Ziffern).
Fill in Your postal ZIP-Code (numbers only)</t>
        </r>
      </text>
    </comment>
    <comment ref="A15" authorId="1" shapeId="0" xr:uid="{00000000-0006-0000-0800-000003000000}">
      <text>
        <r>
          <rPr>
            <sz val="9"/>
            <color indexed="81"/>
            <rFont val="Times New Roman"/>
            <family val="1"/>
          </rPr>
          <t>Falls Sie nach einer erfolgreichen Übermittlung Ihrer Ergebnisse noch Fehler feststellen, können Sie bis zur Deadline jederzeit noch überarbeitete Ergebnisdateien einsenden.</t>
        </r>
        <r>
          <rPr>
            <b/>
            <sz val="8"/>
            <color indexed="81"/>
            <rFont val="Tahoma"/>
            <family val="2"/>
          </rPr>
          <t xml:space="preserve">
 </t>
        </r>
        <r>
          <rPr>
            <sz val="9"/>
            <color indexed="81"/>
            <rFont val="Times New Roman"/>
            <family val="1"/>
          </rPr>
          <t xml:space="preserve">
Damit unser System Ihre Datei als Aktualisierung akzeptiert,  muss  zwingend "ja" bei Aktualisierung ausgewählt werden.
</t>
        </r>
        <r>
          <rPr>
            <b/>
            <sz val="9"/>
            <color indexed="81"/>
            <rFont val="Times New Roman"/>
            <family val="1"/>
          </rPr>
          <t>Die überarbeitete Exceltabelle muss alle bei der Auswertung zu berücksichtigenden Einträge enthalten, da die ursprünglich von Ihnen gesendeten Daten vor der Aktualiserung vollständig gelöscht werden.</t>
        </r>
        <r>
          <rPr>
            <sz val="9"/>
            <color indexed="81"/>
            <rFont val="Times New Roman"/>
            <family val="1"/>
          </rPr>
          <t xml:space="preserve">
</t>
        </r>
      </text>
    </comment>
    <comment ref="A56" authorId="0" shapeId="0" xr:uid="{00000000-0006-0000-0800-000004000000}">
      <text>
        <r>
          <rPr>
            <b/>
            <sz val="8"/>
            <color indexed="81"/>
            <rFont val="Tahoma"/>
            <family val="2"/>
          </rPr>
          <t>LVU:</t>
        </r>
        <r>
          <rPr>
            <sz val="8"/>
            <color indexed="81"/>
            <rFont val="Tahoma"/>
            <family val="2"/>
          </rPr>
          <t xml:space="preserve">
Falls Ihre Säure bzw. Ihre Säurekombination nicht vorhanden ist, setzen Sie bitte bei Säure 1 den Schalter auf "sonstige Säure" und geben Sie Ihre Säure(nkombination) dann ein</t>
        </r>
      </text>
    </comment>
    <comment ref="A73" authorId="0" shapeId="0" xr:uid="{00000000-0006-0000-0800-000005000000}">
      <text>
        <r>
          <rPr>
            <b/>
            <sz val="8"/>
            <color indexed="81"/>
            <rFont val="Tahoma"/>
            <family val="2"/>
          </rPr>
          <t>LVU:</t>
        </r>
        <r>
          <rPr>
            <sz val="8"/>
            <color indexed="81"/>
            <rFont val="Tahoma"/>
            <family val="2"/>
          </rPr>
          <t xml:space="preserve">
Falls Ihre Säure bzw. Ihre Säurekombination nicht vorhanden ist, setzen Sie bitte bei Säure 1 den Schalter auf "sonstige Säure" und geben Sie Ihre Säure(nkombination) dann ein</t>
        </r>
      </text>
    </comment>
    <comment ref="A90" authorId="0" shapeId="0" xr:uid="{00000000-0006-0000-0800-000006000000}">
      <text>
        <r>
          <rPr>
            <sz val="8"/>
            <color indexed="81"/>
            <rFont val="Tahoma"/>
            <family val="2"/>
          </rPr>
          <t>Falls Ihre Säure bzw. Ihre Säurekombination nicht vorhanden ist, setzen Sie bitte bei Säure 1 den Schalter auf "sonstige Säure" und geben Sie Ihre Säure(nkombination) dann ein</t>
        </r>
      </text>
    </comment>
    <comment ref="A107" authorId="0" shapeId="0" xr:uid="{00000000-0006-0000-0800-000007000000}">
      <text>
        <r>
          <rPr>
            <sz val="8"/>
            <color indexed="81"/>
            <rFont val="Tahoma"/>
            <family val="2"/>
          </rPr>
          <t>Falls Ihre Säure bzw. Ihre Säurekombination nicht vorhanden ist, setzen Sie bitte bei Säure 1 den Schalter auf "sonstige Säure" und geben Sie Ihre Säure(nkombination) dann ein</t>
        </r>
      </text>
    </comment>
    <comment ref="A124" authorId="0" shapeId="0" xr:uid="{00000000-0006-0000-0800-000008000000}">
      <text>
        <r>
          <rPr>
            <sz val="8"/>
            <color indexed="81"/>
            <rFont val="Tahoma"/>
            <family val="2"/>
          </rPr>
          <t>Falls Ihre Säure bzw. Ihre Säurekombination nicht vorhanden ist, setzen Sie bitte bei Säure 1 den Schalter auf "sonstige Säure" und geben Sie Ihre Säure(nkombination) dann ein</t>
        </r>
      </text>
    </comment>
    <comment ref="A141" authorId="0" shapeId="0" xr:uid="{00000000-0006-0000-0800-000009000000}">
      <text>
        <r>
          <rPr>
            <sz val="8"/>
            <color indexed="81"/>
            <rFont val="Tahoma"/>
            <family val="2"/>
          </rPr>
          <t>Falls Ihre Säure bzw. Ihre Säurekombination nicht vorhanden ist, setzen Sie bitte bei Säure 1 den Schalter auf "sonstige Säure" und geben Sie Ihre Säure(nkombination) dann ein</t>
        </r>
      </text>
    </comment>
    <comment ref="A161" authorId="0" shapeId="0" xr:uid="{00000000-0006-0000-0800-00000A000000}">
      <text>
        <r>
          <rPr>
            <sz val="8"/>
            <color indexed="81"/>
            <rFont val="Tahoma"/>
            <family val="2"/>
          </rPr>
          <t>Falls Ihre Säure bzw. Ihre Säurekombination nicht vorhanden ist, setzen Sie bitte bei Säure 1 den Schalter auf "sonstige Säure" und geben Sie Ihre Säure(nkombination) dann ein</t>
        </r>
      </text>
    </comment>
    <comment ref="A177" authorId="0" shapeId="0" xr:uid="{00000000-0006-0000-0800-00000B000000}">
      <text>
        <r>
          <rPr>
            <sz val="8"/>
            <color indexed="81"/>
            <rFont val="Tahoma"/>
            <family val="2"/>
          </rPr>
          <t>Falls Ihre Säure bzw. Ihre Säurekombination nicht vorhanden ist, setzen Sie bitte bei Säure 1 den Schalter auf "sonstige Säure" und geben Sie Ihre Säure(nkombination) dann ein</t>
        </r>
      </text>
    </comment>
    <comment ref="A193" authorId="0" shapeId="0" xr:uid="{00000000-0006-0000-0800-00000C000000}">
      <text>
        <r>
          <rPr>
            <sz val="8"/>
            <color indexed="81"/>
            <rFont val="Tahoma"/>
            <family val="2"/>
          </rPr>
          <t>Falls Ihre Säure bzw. Ihre Säurekombination nicht vorhanden ist, setzen Sie bitte bei Säure 1 den Schalter auf "sonstige Säure" und geben Sie Ihre Säure(nkombination) dann ein</t>
        </r>
      </text>
    </comment>
    <comment ref="A209" authorId="0" shapeId="0" xr:uid="{00000000-0006-0000-0800-00000D000000}">
      <text>
        <r>
          <rPr>
            <sz val="8"/>
            <color indexed="81"/>
            <rFont val="Tahoma"/>
            <family val="2"/>
          </rPr>
          <t>Falls Ihre Säure bzw. Ihre Säurekombination nicht vorhanden ist, setzen Sie bitte bei Säure 1 den Schalter auf "sonstige Säure" und geben Sie Ihre Säure(nkombination) dann ein</t>
        </r>
      </text>
    </comment>
  </commentList>
</comments>
</file>

<file path=xl/sharedStrings.xml><?xml version="1.0" encoding="utf-8"?>
<sst xmlns="http://schemas.openxmlformats.org/spreadsheetml/2006/main" count="380" uniqueCount="277">
  <si>
    <t>Parameter</t>
  </si>
  <si>
    <t>Einheit</t>
  </si>
  <si>
    <t>Messprinzip</t>
  </si>
  <si>
    <t>Mikrowellendruckaufschluss</t>
  </si>
  <si>
    <t>ICP-OES</t>
  </si>
  <si>
    <t>Nassaufschluss</t>
  </si>
  <si>
    <t>Druckaufschluss</t>
  </si>
  <si>
    <t>ICP-MS</t>
  </si>
  <si>
    <t>Postleitzahl</t>
  </si>
  <si>
    <t>Graphitrohr-AAS</t>
  </si>
  <si>
    <t>Kaltdampf-AAS</t>
  </si>
  <si>
    <t>Hydrid-AAS</t>
  </si>
  <si>
    <t>FIMS</t>
  </si>
  <si>
    <t>Zeemann-AAS</t>
  </si>
  <si>
    <t>Inversvoltametrie</t>
  </si>
  <si>
    <t>ETAS</t>
  </si>
  <si>
    <t>Verfahren</t>
  </si>
  <si>
    <t>ergebnisse@lvus.de</t>
  </si>
  <si>
    <t>verwendete Säuren</t>
  </si>
  <si>
    <t>Trockenveraschung bei 500 bis 540 °C</t>
  </si>
  <si>
    <t>Trockenveraschung bei 540 °C bis 560 °C</t>
  </si>
  <si>
    <t>Trockenveraschung bei 560 °C bis 600 °C</t>
  </si>
  <si>
    <t>Trockenveraschung bei über 600 °C</t>
  </si>
  <si>
    <t>Verbrennen</t>
  </si>
  <si>
    <t>Sonstiges</t>
  </si>
  <si>
    <t>Aufschluss</t>
  </si>
  <si>
    <t>Messverfahren</t>
  </si>
  <si>
    <t>Probeneinwaage</t>
  </si>
  <si>
    <t>0,5 g - 1,0 g</t>
  </si>
  <si>
    <t>&lt; 0,5 g</t>
  </si>
  <si>
    <t>1,5 g - 2,5 g</t>
  </si>
  <si>
    <t>2,5 g - 5,0 g</t>
  </si>
  <si>
    <t>1,0 g - 1,5 g</t>
  </si>
  <si>
    <t>Analysen-
gang 1</t>
  </si>
  <si>
    <t>Analysen-
gang 2</t>
  </si>
  <si>
    <t>Proben-
einwaage</t>
  </si>
  <si>
    <t>Aufschluss-
prinzip</t>
  </si>
  <si>
    <t>Oxidations-
mittel</t>
  </si>
  <si>
    <t>verwendete
Säure (1)</t>
  </si>
  <si>
    <t>verwendete
Säure (2)</t>
  </si>
  <si>
    <t>Verfahren /
Literatur</t>
  </si>
  <si>
    <t>Mess-
prinzip</t>
  </si>
  <si>
    <t>Säuren</t>
  </si>
  <si>
    <t>HCl</t>
  </si>
  <si>
    <t>Sonstiger Aufschluss</t>
  </si>
  <si>
    <r>
      <t>HNO</t>
    </r>
    <r>
      <rPr>
        <vertAlign val="subscript"/>
        <sz val="11"/>
        <rFont val="Times New Roman"/>
        <family val="1"/>
      </rPr>
      <t>3</t>
    </r>
  </si>
  <si>
    <r>
      <t>H</t>
    </r>
    <r>
      <rPr>
        <vertAlign val="subscript"/>
        <sz val="11"/>
        <rFont val="Times New Roman"/>
        <family val="1"/>
      </rPr>
      <t>2</t>
    </r>
    <r>
      <rPr>
        <sz val="11"/>
        <rFont val="Times New Roman"/>
        <family val="1"/>
      </rPr>
      <t>SO</t>
    </r>
    <r>
      <rPr>
        <vertAlign val="subscript"/>
        <sz val="11"/>
        <rFont val="Times New Roman"/>
        <family val="1"/>
      </rPr>
      <t>4</t>
    </r>
  </si>
  <si>
    <t>Königswasser</t>
  </si>
  <si>
    <t>entfällt</t>
  </si>
  <si>
    <t>Sonstige Säure</t>
  </si>
  <si>
    <t>Oxidationsmittel</t>
  </si>
  <si>
    <r>
      <t>H</t>
    </r>
    <r>
      <rPr>
        <vertAlign val="subscript"/>
        <sz val="11"/>
        <rFont val="Times New Roman"/>
        <family val="1"/>
      </rPr>
      <t>2</t>
    </r>
    <r>
      <rPr>
        <sz val="11"/>
        <rFont val="Times New Roman"/>
        <family val="1"/>
      </rPr>
      <t>O</t>
    </r>
    <r>
      <rPr>
        <vertAlign val="subscript"/>
        <sz val="11"/>
        <rFont val="Times New Roman"/>
        <family val="1"/>
      </rPr>
      <t>2</t>
    </r>
  </si>
  <si>
    <t>Sonstiges Oxidationsmittel</t>
  </si>
  <si>
    <t>Beschreibung der verwendeten Analysenverfahren</t>
  </si>
  <si>
    <t>Einsendeadresse:</t>
  </si>
  <si>
    <t>Hinweise zur Auswertung</t>
  </si>
  <si>
    <t>Erläuterungen zur Weiterverarbeitung Ihrer Daten</t>
  </si>
  <si>
    <t>Kundennummer</t>
  </si>
  <si>
    <t>Produkt</t>
  </si>
  <si>
    <t>Jahrgang</t>
  </si>
  <si>
    <t>Update</t>
  </si>
  <si>
    <t>Parameterzahl</t>
  </si>
  <si>
    <t>Bestimmungen je Parameter</t>
  </si>
  <si>
    <t>Auswahl</t>
  </si>
  <si>
    <t>Umformung</t>
  </si>
  <si>
    <t>Zur Vermeidung zu „breiter“ Beurteilungszonen wird deshalb bei der Auswertung bei allen Parametern der Wert der Zielstandardabweichung auf maximal 22 % vom Wert des Medians beschränkt.</t>
  </si>
  <si>
    <t>Nachfolgend können Sie uns ergänzende Hinweise geben oder wichtige Beobachtungen mitteilen.</t>
  </si>
  <si>
    <t>Parameter 1</t>
  </si>
  <si>
    <t>Parameter 2</t>
  </si>
  <si>
    <t>Parameter 3</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</si>
  <si>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</si>
  <si>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</si>
  <si>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Plasmaaufschluss</t>
  </si>
  <si>
    <t>Teilnahmen</t>
  </si>
  <si>
    <t>Deadline</t>
  </si>
  <si>
    <t>Goldamalgamatoranreicherung nach Verbrennung</t>
  </si>
  <si>
    <t>Kaltdampftechnik/ Amalgator</t>
  </si>
  <si>
    <t>CV-AAS</t>
  </si>
  <si>
    <t>FI-GFAAS</t>
  </si>
  <si>
    <t>Kaltdampftechnik, manuell MHS-10</t>
  </si>
  <si>
    <t>FIAS</t>
  </si>
  <si>
    <t>Beispielhafter Wert [mg/kg]</t>
  </si>
  <si>
    <t>Ergebnisangabe mit 3 signifikanten Ziffern [mg/kg]</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</si>
  <si>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</si>
  <si>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</si>
  <si>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</si>
  <si>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</si>
  <si>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</si>
  <si>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</si>
  <si>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</si>
  <si>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</si>
  <si>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Before analysing the samples, homogenize the samples again, please. After homogenisation You should analyse both samples with your standard procedures.</t>
  </si>
  <si>
    <t>Kontaktperson</t>
  </si>
  <si>
    <t>Contact person</t>
  </si>
  <si>
    <t>Name</t>
  </si>
  <si>
    <t>eMail</t>
  </si>
  <si>
    <t>eMail-Address</t>
  </si>
  <si>
    <t>Telefon (inklusive Vorwahl):</t>
  </si>
  <si>
    <t>telefone (including country and area code)</t>
  </si>
  <si>
    <t>Ergebnisdatenblatt (Resultsheet)</t>
  </si>
  <si>
    <t>Kunden-Nr. (Client-Nb.)</t>
  </si>
  <si>
    <t>Postleitzahl (ZIP-Code)</t>
  </si>
  <si>
    <t>interne Teilnahme:</t>
  </si>
  <si>
    <t>Annahmeschluss/Deadline:</t>
  </si>
  <si>
    <t>eMail-Kontrolle:</t>
  </si>
  <si>
    <t>Ergebnis der Überprüfung:</t>
  </si>
  <si>
    <t>Zink</t>
  </si>
  <si>
    <t>Tabelle wurde bereits einmal erfolgreich gesendet, es handelt sich um eine Aktualisierung:</t>
  </si>
  <si>
    <t>mg/kg</t>
  </si>
  <si>
    <t>1. verwendete
Säure</t>
  </si>
  <si>
    <t>2. verwendete
Säure</t>
  </si>
  <si>
    <t>Parameter 4</t>
  </si>
  <si>
    <t>Parameter 5</t>
  </si>
  <si>
    <t>Falls Sie einen Parameter nicht bearbeiten, lassen Sie die zugehörigen Ergebnisdatenfelder bitte leer.
If you are not analysing parameters in your laboratory do not write anything into the corresponding fields for the results.</t>
  </si>
  <si>
    <t>Untersuchungsergebnisse</t>
  </si>
  <si>
    <t>Natrium</t>
  </si>
  <si>
    <t>Kalium</t>
  </si>
  <si>
    <t>Magnesium</t>
  </si>
  <si>
    <t>Calcium</t>
  </si>
  <si>
    <t>Eisen</t>
  </si>
  <si>
    <t>Parameter 6</t>
  </si>
  <si>
    <t>Flammen-AAS</t>
  </si>
  <si>
    <t>Flammenemmission</t>
  </si>
  <si>
    <t>Flammenphotometrie</t>
  </si>
  <si>
    <t>Photometrie</t>
  </si>
  <si>
    <t>Ionenchromatographie</t>
  </si>
  <si>
    <t>Potentiometrische Bestimmung, Titrration mit EDTA</t>
  </si>
  <si>
    <t>&gt; 10,0 g</t>
  </si>
  <si>
    <t>5,0 g - 10,0 g</t>
  </si>
  <si>
    <t>DIN EN ISO 7980 DEV 3a</t>
  </si>
  <si>
    <t>DIN 38406 E 13</t>
  </si>
  <si>
    <t>DIN 38406 E 14</t>
  </si>
  <si>
    <t>VDLUA VII 2.2.2.6</t>
  </si>
  <si>
    <t>Rauscher: Untersuchung von Lebensmitteln, VEB Fachbuchverlag Leipzig (1972)</t>
  </si>
  <si>
    <t>AOAC Official Method 984.27 und 985.01</t>
  </si>
  <si>
    <t>DIN 38406 E 29</t>
  </si>
  <si>
    <t>wässrige Extraktion</t>
  </si>
  <si>
    <t>Schweizerisches Lebensmittelbuch, Kapitel 45</t>
  </si>
  <si>
    <t>x</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</si>
  <si>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</si>
  <si>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</si>
  <si>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</si>
  <si>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</si>
  <si>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</si>
  <si>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</si>
  <si>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</si>
  <si>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Schreiben Sie Ihre Daten in die gelb hinterlegten Felder. Geben Sie Ihre Ergebnisse in den aufgeführten Einheiten an.
Write your data into the yellow cells. Give your results in the units of column 2.</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</si>
  <si>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</si>
  <si>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</si>
  <si>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Zur Beschreibung des Analysenverfahrens verwenden Sie bitte die im unteren Teil dieses Datenblatts enthaltenen Auswahlfelder.
To describe your method use the Pulldown-menus following after the result area.</t>
  </si>
  <si>
    <t>ja / yes</t>
  </si>
  <si>
    <t>nein / no</t>
  </si>
  <si>
    <t>ICP-AES</t>
  </si>
  <si>
    <t>Trockenveraschung bei 450 bis 500 °C</t>
  </si>
  <si>
    <t>EPA 7010, 1998</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</si>
  <si>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</si>
  <si>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Jod</t>
  </si>
  <si>
    <t>Iod</t>
  </si>
  <si>
    <t>Methode</t>
  </si>
  <si>
    <t>Bezeichnung des Analysenverfahrens</t>
  </si>
  <si>
    <t>Anzahl</t>
  </si>
  <si>
    <t>§ 64 LFGB Nr. L 49.00-6</t>
  </si>
  <si>
    <t>§ 64 LFGB Nr. L 49.00-6, modifiziert</t>
  </si>
  <si>
    <t>§ 64 LFGB Nr. L 59.11-4</t>
  </si>
  <si>
    <t>§ 64 LFGB Nr. L 59.11-4, modifiziert</t>
  </si>
  <si>
    <t>DIN 38406, E29</t>
  </si>
  <si>
    <t>Ionenchromatographisch</t>
  </si>
  <si>
    <t>GC-ECD nach Umwandlung von Iod bzw. Iodid in Iodatethanol</t>
  </si>
  <si>
    <t>Erfasst werden:</t>
  </si>
  <si>
    <t>Organisches Iod</t>
  </si>
  <si>
    <t>Anorganisches Iod</t>
  </si>
  <si>
    <t>Iodid</t>
  </si>
  <si>
    <t>Iodat</t>
  </si>
  <si>
    <r>
      <t xml:space="preserve">erfasst werden </t>
    </r>
    <r>
      <rPr>
        <sz val="11"/>
        <rFont val="Times New Roman"/>
        <family val="1"/>
      </rPr>
      <t>(nicht zutreffendes abwählen)</t>
    </r>
    <r>
      <rPr>
        <b/>
        <sz val="11"/>
        <rFont val="Times New Roman"/>
        <family val="1"/>
      </rPr>
      <t>:</t>
    </r>
  </si>
  <si>
    <t>Parameter 7</t>
  </si>
  <si>
    <t>§ 64 LFGB Nr. L 00.00-93</t>
  </si>
  <si>
    <t>§ 64 LFGB Nr. L 00.00-93, modifiziert</t>
  </si>
  <si>
    <t>Photometrische Bestimmung nach Sandel-Kolthoff; nasschemischer Aufschluss mit HNO3, H2SO4, HClO4</t>
  </si>
  <si>
    <t>Beispiel für die Eingabe von 2 eMail-Adressen:
Example how to type in 2 different e-mail addresses:</t>
  </si>
  <si>
    <t>info@lvus.de; ergebnisse@lvus.de</t>
  </si>
  <si>
    <t>Kapillarelektrophores</t>
  </si>
  <si>
    <t>Elemente</t>
  </si>
  <si>
    <t>Na</t>
  </si>
  <si>
    <t>K</t>
  </si>
  <si>
    <t>Mg</t>
  </si>
  <si>
    <t>Ca</t>
  </si>
  <si>
    <t>Fe</t>
  </si>
  <si>
    <t>Zn</t>
  </si>
  <si>
    <t>Cu</t>
  </si>
  <si>
    <t>Kupfer</t>
  </si>
  <si>
    <t>Parameter 8</t>
  </si>
  <si>
    <t>§ 64 LFGB Nr. L 00.00-144 (auch modifiziert)</t>
  </si>
  <si>
    <t>§ 64 LFGB Nr. F 0042 (auch modifiziert)</t>
  </si>
  <si>
    <t>DIN ISO 9964-3:1996-08 (auch modifiziert)</t>
  </si>
  <si>
    <t xml:space="preserve">TurboWave </t>
  </si>
  <si>
    <t>§ 64 LFGB Nr. L 00.00-19/1 (auch modifiziert)</t>
  </si>
  <si>
    <t>§ 64 LFGB Nr. L 00.00-19/2 (auch modifiziert)</t>
  </si>
  <si>
    <t>§ 64 LFGB Nr. L 17.00-17 (auch modifiziert)</t>
  </si>
  <si>
    <t>§ 64 LFGB Nr. L 26.11.03-10a (auch modifiziert)</t>
  </si>
  <si>
    <t>§ 64 LFGB Nr. L 26.26-10 (auch modifiziert)</t>
  </si>
  <si>
    <t>§ 64 LFGB Nr. L 31.00-10 (DIN EN 1134) (auch modifiziert)</t>
  </si>
  <si>
    <t>§ 64 LFGB Nr. L 49.00-2 (auch modifiziert)</t>
  </si>
  <si>
    <t>§ 64 LFGB Nr. 31.00-6 (auch modifiziert)</t>
  </si>
  <si>
    <t>§ 64 LFGB Nr. L 07.00-56 (auch modifiziert)</t>
  </si>
  <si>
    <t>Elemente in Kindernahrungsmitteln</t>
  </si>
  <si>
    <t>Mangan</t>
  </si>
  <si>
    <t>Selen</t>
  </si>
  <si>
    <t>Phosphor</t>
  </si>
  <si>
    <t>µg/kg</t>
  </si>
  <si>
    <t>Parameter 9</t>
  </si>
  <si>
    <t>Parameter 10</t>
  </si>
  <si>
    <t>Parameter 11</t>
  </si>
  <si>
    <t>Mn</t>
  </si>
  <si>
    <t>Se</t>
  </si>
  <si>
    <t>P</t>
  </si>
  <si>
    <t>§ 64 LFGB Nr. L 00.00-19/5:2001 (auch modifiziert)</t>
  </si>
  <si>
    <t>Hausmethode - Inhouse Method</t>
  </si>
  <si>
    <t>§ 64 LFGB Nr. L 06.00-9 (auch modifiziert)</t>
  </si>
  <si>
    <t>Veraschen bei 920 °C nach Zugabe von MgO. Aufnahme mit verdünnter Salpetersäure. 15 Minuten nach Zugabe von Vanadat-Molybdat Reagenz photometrische Bestimmung bei 405 nm</t>
  </si>
  <si>
    <t>Veraschung, Photometrische Bestimmung nach Sandel-Kolthoff</t>
  </si>
  <si>
    <t>DIN EN 15111</t>
  </si>
  <si>
    <t>Totale Röntgenfluoreszenzanalyse</t>
  </si>
  <si>
    <t>DIN ISO EN 15586 (auch modifiziert)</t>
  </si>
  <si>
    <t>§ 64 LFGB Nr. L 03.00-17 (DIN EN 10324) (auch modifiziert)</t>
  </si>
  <si>
    <t>§ 64 LFGB Nr. L 00.00-135 (auch modifiziert)</t>
  </si>
  <si>
    <t>Kombination aus § 64 LFGB Nr. L 06.00-4 und Nr. L 06.00-9</t>
  </si>
  <si>
    <t>DIN EN ISO 15763:2010 (auch modifiziert)</t>
  </si>
  <si>
    <t>AOAC Official Method 975.03</t>
  </si>
  <si>
    <t>AOAC Official Method 985.35</t>
  </si>
  <si>
    <t>AOAC Official Method 999.10, 2002</t>
  </si>
  <si>
    <t>AOAC Official Method 7000B: 1998</t>
  </si>
  <si>
    <t>Senden Sie elektronisch mitgeteilte Ergebnisse nicht noch zusätzlich per Post oder Telefax.</t>
  </si>
  <si>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</si>
  <si>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</si>
  <si>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Nach dem Eingang in unserer Mailbox "ergebnisse@lvus.de" erhalten Sie automatisch eine Benachrichtigung/Bestätigung über den Eingang Ihrer eMail.</t>
  </si>
  <si>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</si>
  <si>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</si>
  <si>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</si>
  <si>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t>Die Felder zur Eingabe Ihrer Ergebnisdaten sind nicht mit einer festen Nachkommazahl vordefiniert, um keine Hinweise auf eventuelle Gehalte von Parametern zu geben.</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</si>
  <si>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</si>
  <si>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 xml:space="preserve">Benutzen Sie für die Ergebnisübermittlung diese vordefinierte Tabelle im Excelformat. Die Tabelle steht auch auf unserer Homepage (www.lvus.de) im Bereich „Download“ bereit. </t>
  </si>
  <si>
    <t>Zur Bestimmung der Parameter sollen zwei vollständig getrennte Analysengänge durch¬geführt werden. Verwenden Sie für die Analysengänge 1 und 2 Probenmaterial aus verschiedenen Probeneinheiten.</t>
  </si>
  <si>
    <t>Hinweise zum Erfassen und Einsenden der Untersuchungsergebnisse</t>
  </si>
  <si>
    <t>V.1</t>
  </si>
  <si>
    <t>?</t>
  </si>
  <si>
    <t>HClO4</t>
  </si>
  <si>
    <t>Es wird empfohlen, eine zweite eMail-Adresse in Form eines Funktionspostfaches anzugeben. Dadurch wird sichergestellt, dass die Auswertung auch zugestellt werden kann. Geben Sie hierzu die zweite Adresse getrennt durch ein Semikolon mit nachfolgendem Leerzeichen ein.</t>
  </si>
  <si>
    <t>Kontaktname</t>
  </si>
  <si>
    <t>Mailadresse</t>
  </si>
  <si>
    <t>Zertifikat geeignet</t>
  </si>
  <si>
    <t>§ 64 LFGB Nr. L 00.00-168 (auch modifiziert)</t>
  </si>
  <si>
    <t>DIN EN ISO 11885 (auch modifiziert)</t>
  </si>
  <si>
    <t>DIN EN ISO 14911 (auch modifiziert)</t>
  </si>
  <si>
    <t>DIN EN ISO 15510 (auch modifiziert)</t>
  </si>
  <si>
    <t>DIN EN ISO 17294-2 (auch modifiziert)</t>
  </si>
  <si>
    <t>DIN ISO 11047 (auch modifiziert)</t>
  </si>
  <si>
    <t>DIN ISO E32-1 (auch modifiziert)</t>
  </si>
  <si>
    <t>EN 15505 (auch modifiziert)</t>
  </si>
  <si>
    <t>DIN EN ISO 21424 (auch modifiziert)</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</si>
  <si>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</si>
  <si>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</si>
  <si>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</si>
  <si>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</si>
  <si>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</si>
  <si>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</si>
  <si>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</si>
  <si>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</si>
  <si>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</si>
  <si>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</si>
  <si>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</si>
  <si>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</si>
  <si>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DIN EN ISO 15621 (auch modifiziert)</t>
  </si>
  <si>
    <t>Geben Sie Ihre Ergebnisse mit 3 signifikanten Stellen an. Beispiele hierzu sind in "Signifikanz" enthalten.
Report your results with 3 significant numbers (there are some examples in sheet "significance".</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</si>
  <si>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</si>
  <si>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Eine bebilderte Anleitung zum Ausfüllen der Ergebniserfassungstabelle finden Sie unter</t>
  </si>
  <si>
    <t xml:space="preserve">dem nachfolgenden Link: </t>
  </si>
  <si>
    <t>https://lvus.de/html/pdf/aprotec.php?file=anleitung.pdf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</si>
</sst>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0"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b/>
      <sz val="11"/>
      <name val="Times New Roman"/>
      <family val="1"/>
    </font>
    <font>
      <sz val="14"/>
      <name val="Times New Roman"/>
      <family val="1"/>
    </font>
    <font>
      <b/>
      <sz val="12"/>
      <name val="Times New Roman"/>
      <family val="1"/>
    </font>
    <font>
      <sz val="11"/>
      <color indexed="12"/>
      <name val="Times New Roman"/>
      <family val="1"/>
    </font>
    <font>
      <vertAlign val="subscript"/>
      <sz val="11"/>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sz val="12"/>
      <color indexed="10"/>
      <name val="Times New Roman"/>
      <family val="1"/>
    </font>
    <font>
      <sz val="9"/>
      <name val="Times New Roman"/>
      <family val="1"/>
    </font>
    <font>
      <b/>
      <sz val="14"/>
      <color indexed="10"/>
      <name val="Times New Roman"/>
      <family val="1"/>
    </font>
    <font>
      <sz val="14"/>
      <color indexed="9"/>
      <name val="Times New Roman"/>
      <family val="1"/>
    </font>
    <font>
      <sz val="12"/>
      <color indexed="12"/>
      <name val="Times New Roman"/>
      <family val="1"/>
    </font>
    <font>
      <sz val="9"/>
      <color indexed="81"/>
      <name val="Times New Roman"/>
      <family val="1"/>
    </font>
    <font>
      <b/>
      <sz val="9"/>
      <color indexed="81"/>
      <name val="Times New Roman"/>
      <family val="1"/>
    </font>
    <font>
      <sz val="12"/>
      <color indexed="9"/>
      <name val="Times New Roman"/>
      <family val="1"/>
    </font>
    <font>
      <i/>
      <vertAlign val="subscript"/>
      <sz val="11"/>
      <name val="Times New Roman"/>
      <family val="1"/>
    </font>
    <font>
      <sz val="13"/>
      <name val="Times New Roman"/>
      <family val="1"/>
    </font>
    <font>
      <sz val="10"/>
      <name val="Times New Roman"/>
      <family val="1"/>
    </font>
    <font>
      <b/>
      <sz val="13"/>
      <name val="Times New Roman"/>
      <family val="1"/>
    </font>
    <font>
      <sz val="13"/>
      <color indexed="9"/>
      <name val="Times New Roman"/>
      <family val="1"/>
    </font>
    <font>
      <sz val="11"/>
      <color indexed="9"/>
      <name val="Times New Roman"/>
      <family val="1"/>
    </font>
    <font>
      <sz val="11"/>
      <color indexed="9"/>
      <name val="Times New Roman"/>
      <family val="1"/>
    </font>
    <font>
      <sz val="10"/>
      <name val="Arial"/>
      <family val="2"/>
    </font>
    <font>
      <sz val="13"/>
      <color rgb="FFFF0000"/>
      <name val="Times New Roman"/>
      <family val="1"/>
    </font>
    <font>
      <sz val="3"/>
      <color theme="0" tint="-0.14999847407452621"/>
      <name val="Times New Roman"/>
      <family val="1"/>
    </font>
    <font>
      <sz val="11"/>
      <color indexed="8"/>
      <name val="Calibri"/>
      <family val="2"/>
    </font>
    <font>
      <sz val="11"/>
      <color indexed="9"/>
      <name val="Calibri"/>
      <family val="2"/>
    </font>
    <font>
      <b/>
      <sz val="11"/>
      <color rgb="FFFF0000"/>
      <name val="Times New Roman"/>
      <family val="1"/>
    </font>
    <font>
      <i/>
      <sz val="11"/>
      <color theme="0" tint="-0.499984740745262"/>
      <name val="Times New Roman"/>
      <family val="1"/>
    </font>
  </fonts>
  <fills count="21">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26"/>
        <bgColor indexed="64"/>
      </patternFill>
    </fill>
    <fill>
      <patternFill patternType="solid">
        <fgColor indexed="43"/>
        <bgColor indexed="64"/>
      </patternFill>
    </fill>
    <fill>
      <patternFill patternType="solid">
        <fgColor theme="0" tint="-0.14999847407452621"/>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FFCC"/>
        <bgColor indexed="64"/>
      </patternFill>
    </fill>
    <fill>
      <patternFill patternType="solid">
        <fgColor theme="0"/>
        <bgColor indexed="64"/>
      </patternFill>
    </fill>
    <fill>
      <patternFill patternType="solid">
        <fgColor theme="0"/>
        <bgColor theme="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ck">
        <color indexed="17"/>
      </top>
      <bottom style="thin">
        <color indexed="17"/>
      </bottom>
      <diagonal/>
    </border>
    <border>
      <left/>
      <right/>
      <top/>
      <bottom style="thin">
        <color indexed="64"/>
      </bottom>
      <diagonal/>
    </border>
  </borders>
  <cellStyleXfs count="26">
    <xf numFmtId="0" fontId="0" fillId="0" borderId="0"/>
    <xf numFmtId="0" fontId="1" fillId="0" borderId="0" applyNumberFormat="0" applyFill="0" applyBorder="0" applyAlignment="0" applyProtection="0">
      <alignment vertical="top"/>
      <protection locked="0"/>
    </xf>
    <xf numFmtId="0" fontId="33" fillId="0" borderId="0"/>
    <xf numFmtId="0" fontId="5" fillId="0" borderId="0"/>
    <xf numFmtId="0" fontId="36" fillId="7" borderId="0" applyNumberFormat="0" applyBorder="0" applyAlignment="0" applyProtection="0"/>
    <xf numFmtId="0" fontId="36" fillId="8" borderId="0" applyNumberFormat="0" applyBorder="0" applyAlignment="0" applyProtection="0"/>
    <xf numFmtId="0" fontId="36" fillId="9" borderId="0" applyNumberFormat="0" applyBorder="0" applyAlignment="0" applyProtection="0"/>
    <xf numFmtId="0" fontId="36" fillId="7" borderId="0" applyNumberFormat="0" applyBorder="0" applyAlignment="0" applyProtection="0"/>
    <xf numFmtId="0" fontId="36" fillId="10" borderId="0" applyNumberFormat="0" applyBorder="0" applyAlignment="0" applyProtection="0"/>
    <xf numFmtId="0" fontId="36" fillId="8"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13" borderId="0" applyNumberFormat="0" applyBorder="0" applyAlignment="0" applyProtection="0"/>
    <xf numFmtId="0" fontId="36" fillId="11" borderId="0" applyNumberFormat="0" applyBorder="0" applyAlignment="0" applyProtection="0"/>
    <xf numFmtId="0" fontId="36" fillId="14" borderId="0" applyNumberFormat="0" applyBorder="0" applyAlignment="0" applyProtection="0"/>
    <xf numFmtId="0" fontId="36" fillId="8" borderId="0" applyNumberFormat="0" applyBorder="0" applyAlignment="0" applyProtection="0"/>
    <xf numFmtId="0" fontId="37" fillId="15"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11" borderId="0" applyNumberFormat="0" applyBorder="0" applyAlignment="0" applyProtection="0"/>
    <xf numFmtId="0" fontId="37" fillId="15" borderId="0" applyNumberFormat="0" applyBorder="0" applyAlignment="0" applyProtection="0"/>
    <xf numFmtId="0" fontId="37" fillId="8" borderId="0" applyNumberFormat="0" applyBorder="0" applyAlignment="0" applyProtection="0"/>
    <xf numFmtId="0" fontId="1" fillId="0" borderId="0" applyNumberFormat="0" applyFill="0" applyBorder="0" applyAlignment="0" applyProtection="0">
      <alignment vertical="top"/>
      <protection locked="0"/>
    </xf>
    <xf numFmtId="0" fontId="5" fillId="0" borderId="0"/>
    <xf numFmtId="0" fontId="5" fillId="0" borderId="0"/>
    <xf numFmtId="0" fontId="1" fillId="0" borderId="0" applyNumberFormat="0" applyFill="0" applyBorder="0" applyAlignment="0" applyProtection="0">
      <alignment vertical="top"/>
      <protection locked="0"/>
    </xf>
  </cellStyleXfs>
  <cellXfs count="148">
    <xf numFmtId="0" fontId="0" fillId="0" borderId="0" xfId="0"/>
    <xf numFmtId="0" fontId="4" fillId="0" borderId="0" xfId="0" applyFont="1"/>
    <xf numFmtId="0" fontId="7" fillId="0" borderId="0" xfId="0" applyFont="1"/>
    <xf numFmtId="0" fontId="4" fillId="2" borderId="1" xfId="0" applyFont="1" applyFill="1" applyBorder="1" applyAlignment="1">
      <alignment horizontal="center" vertical="top" wrapText="1"/>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8" fillId="0" borderId="0" xfId="0" applyFont="1" applyProtection="1">
      <protection hidden="1"/>
    </xf>
    <xf numFmtId="0" fontId="6" fillId="0" borderId="0" xfId="0" applyFont="1" applyProtection="1">
      <protection hidden="1"/>
    </xf>
    <xf numFmtId="0" fontId="0" fillId="0" borderId="0" xfId="0" applyProtection="1">
      <protection hidden="1"/>
    </xf>
    <xf numFmtId="0" fontId="1" fillId="0" borderId="0" xfId="1" applyFill="1" applyBorder="1" applyAlignment="1" applyProtection="1">
      <protection hidden="1"/>
    </xf>
    <xf numFmtId="0" fontId="13" fillId="0" borderId="0" xfId="0" applyFont="1" applyProtection="1">
      <protection hidden="1"/>
    </xf>
    <xf numFmtId="0" fontId="12" fillId="3" borderId="0" xfId="0" applyFont="1" applyFill="1" applyProtection="1">
      <protection hidden="1"/>
    </xf>
    <xf numFmtId="0" fontId="0" fillId="3" borderId="0" xfId="0" applyFill="1" applyProtection="1">
      <protection hidden="1"/>
    </xf>
    <xf numFmtId="0" fontId="10" fillId="3" borderId="0" xfId="0" applyFont="1" applyFill="1" applyProtection="1">
      <protection hidden="1"/>
    </xf>
    <xf numFmtId="0" fontId="6" fillId="3" borderId="0" xfId="0" applyFont="1" applyFill="1" applyProtection="1">
      <protection hidden="1"/>
    </xf>
    <xf numFmtId="0" fontId="9" fillId="3" borderId="0" xfId="0" applyFont="1" applyFill="1" applyAlignment="1" applyProtection="1">
      <alignment vertical="center" wrapText="1"/>
      <protection hidden="1"/>
    </xf>
    <xf numFmtId="0" fontId="5" fillId="3" borderId="0" xfId="0" applyFont="1" applyFill="1" applyAlignment="1" applyProtection="1">
      <alignment vertical="center"/>
      <protection hidden="1"/>
    </xf>
    <xf numFmtId="0" fontId="1" fillId="3" borderId="0" xfId="1" applyFill="1" applyBorder="1" applyAlignment="1" applyProtection="1">
      <protection hidden="1"/>
    </xf>
    <xf numFmtId="0" fontId="14" fillId="3" borderId="0" xfId="0" applyFont="1" applyFill="1" applyAlignment="1" applyProtection="1">
      <alignment vertical="center"/>
      <protection hidden="1"/>
    </xf>
    <xf numFmtId="0" fontId="14" fillId="3" borderId="0" xfId="0" applyFont="1" applyFill="1" applyProtection="1">
      <protection hidden="1"/>
    </xf>
    <xf numFmtId="0" fontId="8" fillId="3" borderId="0" xfId="0" applyFont="1" applyFill="1" applyProtection="1">
      <protection hidden="1"/>
    </xf>
    <xf numFmtId="0" fontId="0" fillId="0" borderId="0" xfId="0" applyProtection="1">
      <protection locked="0" hidden="1"/>
    </xf>
    <xf numFmtId="0" fontId="0" fillId="0" borderId="0" xfId="0" applyAlignment="1" applyProtection="1">
      <alignment vertical="center"/>
      <protection hidden="1"/>
    </xf>
    <xf numFmtId="14" fontId="13" fillId="0" borderId="0" xfId="0" applyNumberFormat="1" applyFont="1" applyAlignment="1" applyProtection="1">
      <alignment horizontal="left"/>
      <protection hidden="1"/>
    </xf>
    <xf numFmtId="2" fontId="18" fillId="2" borderId="1" xfId="0" applyNumberFormat="1" applyFont="1" applyFill="1" applyBorder="1" applyAlignment="1">
      <alignment horizontal="center" vertical="top" wrapText="1"/>
    </xf>
    <xf numFmtId="0" fontId="5" fillId="3" borderId="1" xfId="0" applyFont="1" applyFill="1" applyBorder="1" applyAlignment="1">
      <alignment horizontal="left" vertical="top" wrapText="1"/>
    </xf>
    <xf numFmtId="0" fontId="9" fillId="0" borderId="0" xfId="0" applyFont="1" applyAlignment="1">
      <alignment vertical="center"/>
    </xf>
    <xf numFmtId="0" fontId="0" fillId="0" borderId="0" xfId="0" applyAlignment="1">
      <alignment vertical="center"/>
    </xf>
    <xf numFmtId="0" fontId="7" fillId="0" borderId="0" xfId="0" applyFont="1" applyAlignment="1">
      <alignment vertical="center"/>
    </xf>
    <xf numFmtId="0" fontId="14" fillId="0" borderId="0" xfId="0" applyFont="1" applyAlignment="1">
      <alignment vertical="center"/>
    </xf>
    <xf numFmtId="0" fontId="19" fillId="2" borderId="0" xfId="0" applyFont="1" applyFill="1" applyProtection="1">
      <protection hidden="1"/>
    </xf>
    <xf numFmtId="1" fontId="20" fillId="0" borderId="0" xfId="0" applyNumberFormat="1" applyFont="1" applyAlignment="1" applyProtection="1">
      <alignment horizontal="left"/>
      <protection hidden="1"/>
    </xf>
    <xf numFmtId="0" fontId="21" fillId="0" borderId="0" xfId="0" applyFont="1" applyProtection="1">
      <protection hidden="1"/>
    </xf>
    <xf numFmtId="0" fontId="22" fillId="0" borderId="0" xfId="0" applyFont="1" applyProtection="1">
      <protection hidden="1"/>
    </xf>
    <xf numFmtId="0" fontId="12" fillId="0" borderId="0" xfId="0" applyFont="1" applyAlignment="1" applyProtection="1">
      <alignment vertical="center"/>
      <protection hidden="1"/>
    </xf>
    <xf numFmtId="0" fontId="0" fillId="0" borderId="0" xfId="0" applyAlignment="1" applyProtection="1">
      <alignment horizontal="left" vertical="center"/>
      <protection hidden="1"/>
    </xf>
    <xf numFmtId="0" fontId="5" fillId="0" borderId="0" xfId="0" applyFont="1"/>
    <xf numFmtId="0" fontId="0" fillId="3" borderId="0" xfId="0" applyFill="1" applyAlignment="1" applyProtection="1">
      <alignment vertical="center"/>
      <protection hidden="1"/>
    </xf>
    <xf numFmtId="0" fontId="5" fillId="0" borderId="2" xfId="0" applyFont="1" applyBorder="1" applyAlignment="1">
      <alignment vertical="top" wrapText="1"/>
    </xf>
    <xf numFmtId="0" fontId="4" fillId="0" borderId="0" xfId="0" applyFont="1" applyProtection="1">
      <protection locked="0" hidden="1"/>
    </xf>
    <xf numFmtId="0" fontId="4" fillId="0" borderId="0" xfId="0" applyFont="1" applyProtection="1">
      <protection hidden="1"/>
    </xf>
    <xf numFmtId="0" fontId="4" fillId="0" borderId="3" xfId="0" applyFont="1" applyBorder="1" applyAlignment="1" applyProtection="1">
      <alignment horizontal="justify" vertical="top" wrapText="1"/>
      <protection hidden="1"/>
    </xf>
    <xf numFmtId="0" fontId="4" fillId="0" borderId="0" xfId="0" applyFont="1" applyAlignment="1">
      <alignment horizontal="justify" vertical="top" wrapText="1"/>
    </xf>
    <xf numFmtId="0" fontId="5" fillId="0" borderId="0" xfId="0" applyFont="1" applyAlignment="1" applyProtection="1">
      <alignment horizontal="justify" vertical="top" wrapText="1"/>
      <protection hidden="1"/>
    </xf>
    <xf numFmtId="0" fontId="28" fillId="0" borderId="0" xfId="0" applyFont="1" applyAlignment="1">
      <alignment wrapText="1"/>
    </xf>
    <xf numFmtId="0" fontId="5" fillId="0" borderId="0" xfId="0" applyFont="1" applyAlignment="1" applyProtection="1">
      <alignment horizontal="left" vertical="top" wrapText="1"/>
      <protection hidden="1"/>
    </xf>
    <xf numFmtId="0" fontId="5" fillId="0" borderId="0" xfId="0" applyFont="1" applyProtection="1">
      <protection hidden="1"/>
    </xf>
    <xf numFmtId="0" fontId="29" fillId="3" borderId="0" xfId="0" applyFont="1" applyFill="1" applyAlignment="1" applyProtection="1">
      <alignment vertical="center" wrapText="1"/>
      <protection hidden="1"/>
    </xf>
    <xf numFmtId="0" fontId="14" fillId="0" borderId="0" xfId="0" applyFont="1" applyProtection="1">
      <protection hidden="1"/>
    </xf>
    <xf numFmtId="0" fontId="30" fillId="0" borderId="0" xfId="0" applyFont="1" applyAlignment="1" applyProtection="1">
      <alignment horizontal="center"/>
      <protection hidden="1"/>
    </xf>
    <xf numFmtId="0" fontId="4" fillId="0" borderId="0" xfId="0" applyFont="1" applyAlignment="1" applyProtection="1">
      <alignment horizontal="center" vertical="center"/>
      <protection hidden="1"/>
    </xf>
    <xf numFmtId="0" fontId="27" fillId="0" borderId="0" xfId="0" applyFont="1" applyAlignment="1" applyProtection="1">
      <alignment vertical="center"/>
      <protection hidden="1"/>
    </xf>
    <xf numFmtId="0" fontId="27" fillId="0" borderId="0" xfId="0" applyFont="1" applyAlignment="1" applyProtection="1">
      <alignment vertical="top"/>
      <protection hidden="1"/>
    </xf>
    <xf numFmtId="0" fontId="4" fillId="0" borderId="0" xfId="0" applyFont="1" applyAlignment="1" applyProtection="1">
      <alignment vertical="top" wrapText="1"/>
      <protection hidden="1"/>
    </xf>
    <xf numFmtId="0" fontId="31" fillId="0" borderId="0" xfId="0" applyFont="1" applyAlignment="1" applyProtection="1">
      <alignment horizontal="center" vertical="center"/>
      <protection hidden="1"/>
    </xf>
    <xf numFmtId="0" fontId="31" fillId="0" borderId="0" xfId="0" applyFont="1" applyProtection="1">
      <protection hidden="1"/>
    </xf>
    <xf numFmtId="0" fontId="0" fillId="0" borderId="0" xfId="0" applyAlignment="1" applyProtection="1">
      <alignment horizontal="left"/>
      <protection hidden="1"/>
    </xf>
    <xf numFmtId="0" fontId="0" fillId="4" borderId="0" xfId="0" applyFill="1" applyAlignment="1">
      <alignment horizontal="center"/>
    </xf>
    <xf numFmtId="14" fontId="0" fillId="4" borderId="0" xfId="0" applyNumberFormat="1" applyFill="1" applyAlignment="1">
      <alignment horizontal="center"/>
    </xf>
    <xf numFmtId="0" fontId="0" fillId="4" borderId="0" xfId="0" applyFill="1"/>
    <xf numFmtId="0" fontId="10" fillId="0" borderId="0" xfId="0" applyFont="1" applyAlignment="1">
      <alignment horizontal="left" vertical="center" wrapText="1"/>
    </xf>
    <xf numFmtId="0" fontId="10" fillId="0" borderId="0" xfId="0" applyFont="1" applyAlignment="1">
      <alignment horizontal="left" vertical="center"/>
    </xf>
    <xf numFmtId="0" fontId="28" fillId="0" borderId="0" xfId="0" applyFont="1"/>
    <xf numFmtId="0" fontId="0" fillId="2" borderId="0" xfId="0" applyFill="1"/>
    <xf numFmtId="49" fontId="0" fillId="5" borderId="0" xfId="0" applyNumberFormat="1" applyFill="1" applyAlignment="1" applyProtection="1">
      <alignment vertical="center"/>
      <protection locked="0"/>
    </xf>
    <xf numFmtId="49" fontId="1" fillId="5" borderId="0" xfId="1" applyNumberFormat="1" applyFill="1" applyAlignment="1" applyProtection="1">
      <alignment vertical="center"/>
      <protection locked="0"/>
    </xf>
    <xf numFmtId="0" fontId="0" fillId="3" borderId="0" xfId="0" applyFill="1" applyAlignment="1" applyProtection="1">
      <alignment horizontal="left"/>
      <protection locked="0" hidden="1"/>
    </xf>
    <xf numFmtId="0" fontId="5" fillId="0" borderId="0" xfId="0" applyFont="1" applyAlignment="1">
      <alignment horizontal="center"/>
    </xf>
    <xf numFmtId="0" fontId="0" fillId="0" borderId="0" xfId="0" applyAlignment="1">
      <alignment horizontal="center"/>
    </xf>
    <xf numFmtId="0" fontId="0" fillId="0" borderId="0" xfId="0" applyAlignment="1" applyProtection="1">
      <alignment horizontal="center"/>
      <protection locked="0" hidden="1"/>
    </xf>
    <xf numFmtId="0" fontId="32" fillId="0" borderId="0" xfId="0" applyFont="1" applyAlignment="1" applyProtection="1">
      <alignment horizontal="center" vertical="center"/>
      <protection hidden="1"/>
    </xf>
    <xf numFmtId="0" fontId="25" fillId="0" borderId="0" xfId="0" applyFont="1" applyProtection="1">
      <protection hidden="1"/>
    </xf>
    <xf numFmtId="49" fontId="4" fillId="0" borderId="0" xfId="0" applyNumberFormat="1" applyFont="1" applyAlignment="1" applyProtection="1">
      <alignment vertical="center"/>
      <protection locked="0" hidden="1"/>
    </xf>
    <xf numFmtId="0" fontId="0" fillId="6" borderId="0" xfId="0" applyFill="1" applyAlignment="1" applyProtection="1">
      <alignment vertical="center"/>
      <protection hidden="1"/>
    </xf>
    <xf numFmtId="0" fontId="34" fillId="0" borderId="0" xfId="0" applyFont="1" applyAlignment="1" applyProtection="1">
      <alignment vertical="center"/>
      <protection hidden="1"/>
    </xf>
    <xf numFmtId="0" fontId="7" fillId="0" borderId="0" xfId="0" applyFont="1" applyAlignment="1" applyProtection="1">
      <alignment horizontal="left" vertical="center"/>
      <protection hidden="1"/>
    </xf>
    <xf numFmtId="0" fontId="35" fillId="6" borderId="0" xfId="0" applyFont="1" applyFill="1" applyAlignment="1" applyProtection="1">
      <alignment vertical="center"/>
      <protection hidden="1"/>
    </xf>
    <xf numFmtId="49" fontId="4" fillId="4" borderId="0" xfId="0" applyNumberFormat="1" applyFont="1" applyFill="1" applyAlignment="1" applyProtection="1">
      <alignment horizontal="right"/>
      <protection locked="0"/>
    </xf>
    <xf numFmtId="49" fontId="4" fillId="4" borderId="0" xfId="0" applyNumberFormat="1" applyFont="1" applyFill="1" applyAlignment="1" applyProtection="1">
      <alignment vertical="center"/>
      <protection locked="0"/>
    </xf>
    <xf numFmtId="0" fontId="18" fillId="0" borderId="0" xfId="0" applyFont="1" applyAlignment="1" applyProtection="1">
      <alignment horizontal="left" vertical="center"/>
      <protection hidden="1"/>
    </xf>
    <xf numFmtId="0" fontId="5" fillId="17" borderId="0" xfId="0" applyFont="1" applyFill="1" applyAlignment="1">
      <alignment horizontal="left" vertical="center"/>
    </xf>
    <xf numFmtId="49" fontId="0" fillId="18" borderId="0" xfId="0" applyNumberFormat="1" applyFill="1" applyAlignment="1">
      <alignment horizontal="center"/>
    </xf>
    <xf numFmtId="0" fontId="0" fillId="18" borderId="0" xfId="0" applyFill="1" applyAlignment="1">
      <alignment horizontal="center"/>
    </xf>
    <xf numFmtId="0" fontId="18" fillId="0" borderId="0" xfId="0" applyFont="1" applyAlignment="1" applyProtection="1">
      <alignment vertical="center"/>
      <protection hidden="1"/>
    </xf>
    <xf numFmtId="0" fontId="5" fillId="0" borderId="0" xfId="24" applyAlignment="1">
      <alignment vertical="center"/>
    </xf>
    <xf numFmtId="0" fontId="5" fillId="0" borderId="0" xfId="24"/>
    <xf numFmtId="0" fontId="9" fillId="0" borderId="0" xfId="24" applyFont="1" applyAlignment="1">
      <alignment vertical="center"/>
    </xf>
    <xf numFmtId="0" fontId="4" fillId="0" borderId="0" xfId="24" applyFont="1" applyAlignment="1">
      <alignment vertical="center"/>
    </xf>
    <xf numFmtId="0" fontId="4" fillId="0" borderId="0" xfId="24" applyFont="1"/>
    <xf numFmtId="0" fontId="4" fillId="2" borderId="0" xfId="24" applyFont="1" applyFill="1"/>
    <xf numFmtId="0" fontId="4" fillId="2" borderId="0" xfId="24" applyFont="1" applyFill="1" applyAlignment="1">
      <alignment vertical="center"/>
    </xf>
    <xf numFmtId="0" fontId="17" fillId="2" borderId="0" xfId="25" applyFont="1" applyFill="1" applyAlignment="1" applyProtection="1">
      <alignment horizontal="justify" vertical="center"/>
    </xf>
    <xf numFmtId="0" fontId="4" fillId="2" borderId="1" xfId="24" applyFont="1" applyFill="1" applyBorder="1" applyAlignment="1">
      <alignment horizontal="left" vertical="top" wrapText="1"/>
    </xf>
    <xf numFmtId="0" fontId="4" fillId="2" borderId="1" xfId="24" applyFont="1" applyFill="1" applyBorder="1" applyAlignment="1">
      <alignment horizontal="center" vertical="top" wrapText="1"/>
    </xf>
    <xf numFmtId="2" fontId="18" fillId="2" borderId="1" xfId="24" applyNumberFormat="1" applyFont="1" applyFill="1" applyBorder="1" applyAlignment="1">
      <alignment horizontal="center" vertical="top" wrapText="1"/>
    </xf>
    <xf numFmtId="164" fontId="18" fillId="2" borderId="1" xfId="24" applyNumberFormat="1" applyFont="1" applyFill="1" applyBorder="1" applyAlignment="1">
      <alignment horizontal="center" vertical="top" wrapText="1"/>
    </xf>
    <xf numFmtId="0" fontId="5" fillId="2" borderId="0" xfId="24" applyFill="1" applyAlignment="1">
      <alignment vertical="center"/>
    </xf>
    <xf numFmtId="0" fontId="5" fillId="2" borderId="0" xfId="24" applyFill="1"/>
    <xf numFmtId="0" fontId="5" fillId="16" borderId="0" xfId="0" applyFont="1" applyFill="1" applyAlignment="1">
      <alignment vertical="center"/>
    </xf>
    <xf numFmtId="0" fontId="5" fillId="0" borderId="0" xfId="0" applyFont="1" applyAlignment="1">
      <alignment vertical="center"/>
    </xf>
    <xf numFmtId="0" fontId="5" fillId="19" borderId="0" xfId="3" applyFill="1"/>
    <xf numFmtId="0" fontId="5" fillId="0" borderId="0" xfId="3"/>
    <xf numFmtId="0" fontId="5" fillId="20" borderId="0" xfId="3" applyFill="1"/>
    <xf numFmtId="0" fontId="1" fillId="0" borderId="0" xfId="1" applyAlignment="1" applyProtection="1">
      <alignment vertical="center"/>
    </xf>
    <xf numFmtId="0" fontId="9" fillId="0" borderId="0" xfId="0" applyFont="1" applyAlignment="1">
      <alignment horizontal="left" wrapText="1"/>
    </xf>
    <xf numFmtId="0" fontId="9"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12" fillId="0" borderId="0" xfId="0" applyFont="1" applyAlignment="1">
      <alignment horizontal="left" wrapText="1"/>
    </xf>
    <xf numFmtId="0" fontId="5" fillId="0" borderId="4" xfId="0" applyFont="1" applyBorder="1" applyAlignment="1">
      <alignment horizontal="left" wrapText="1"/>
    </xf>
    <xf numFmtId="0" fontId="5" fillId="0" borderId="4" xfId="0" applyFont="1" applyBorder="1" applyAlignment="1">
      <alignment horizontal="left"/>
    </xf>
    <xf numFmtId="0" fontId="5" fillId="0" borderId="0" xfId="24" applyAlignment="1">
      <alignment horizontal="left" vertical="center" wrapText="1"/>
    </xf>
    <xf numFmtId="0" fontId="5" fillId="0" borderId="0" xfId="24" applyAlignment="1">
      <alignment horizontal="left" vertical="center"/>
    </xf>
    <xf numFmtId="0" fontId="9" fillId="0" borderId="0" xfId="24" applyFont="1" applyAlignment="1">
      <alignment horizontal="left" vertical="center"/>
    </xf>
    <xf numFmtId="0" fontId="4" fillId="0" borderId="0" xfId="24" applyFont="1" applyAlignment="1">
      <alignment horizontal="left"/>
    </xf>
    <xf numFmtId="0" fontId="4" fillId="0" borderId="0" xfId="24" applyFont="1" applyAlignment="1">
      <alignment horizontal="left" vertical="center" wrapText="1"/>
    </xf>
    <xf numFmtId="0" fontId="4" fillId="0" borderId="0" xfId="24" applyFont="1" applyAlignment="1">
      <alignment horizontal="left" vertical="center"/>
    </xf>
    <xf numFmtId="0" fontId="9" fillId="2" borderId="0" xfId="24" applyFont="1" applyFill="1" applyAlignment="1">
      <alignment horizontal="left"/>
    </xf>
    <xf numFmtId="0" fontId="9" fillId="2" borderId="4" xfId="24" applyFont="1" applyFill="1" applyBorder="1" applyAlignment="1">
      <alignment horizontal="left" vertical="center" wrapText="1"/>
    </xf>
    <xf numFmtId="0" fontId="4" fillId="2" borderId="4" xfId="24" applyFont="1" applyFill="1" applyBorder="1" applyAlignment="1">
      <alignment horizontal="left" vertical="center"/>
    </xf>
    <xf numFmtId="0" fontId="4" fillId="2" borderId="0" xfId="24" applyFont="1" applyFill="1" applyAlignment="1">
      <alignment horizontal="left" vertical="center"/>
    </xf>
    <xf numFmtId="0" fontId="4" fillId="2" borderId="0" xfId="24" applyFont="1" applyFill="1" applyAlignment="1">
      <alignment horizontal="left" wrapText="1"/>
    </xf>
    <xf numFmtId="0" fontId="4" fillId="2" borderId="0" xfId="24" applyFont="1" applyFill="1" applyAlignment="1">
      <alignment horizontal="left"/>
    </xf>
    <xf numFmtId="0" fontId="5" fillId="2" borderId="0" xfId="24" applyFill="1" applyAlignment="1">
      <alignment horizontal="left" wrapText="1"/>
    </xf>
    <xf numFmtId="0" fontId="5" fillId="2" borderId="0" xfId="24" applyFill="1" applyAlignment="1">
      <alignment horizontal="left" vertical="center" wrapText="1"/>
    </xf>
    <xf numFmtId="0" fontId="7" fillId="2" borderId="0" xfId="24" applyFont="1" applyFill="1" applyAlignment="1">
      <alignment horizontal="left" vertical="center" wrapText="1"/>
    </xf>
    <xf numFmtId="0" fontId="12" fillId="0" borderId="0" xfId="24" applyFont="1" applyAlignment="1">
      <alignment horizontal="left" vertical="center"/>
    </xf>
    <xf numFmtId="0" fontId="5" fillId="17" borderId="0" xfId="0" applyFont="1" applyFill="1" applyAlignment="1">
      <alignment horizontal="left" vertical="center" wrapText="1"/>
    </xf>
    <xf numFmtId="0" fontId="5" fillId="17" borderId="0" xfId="0" applyFont="1" applyFill="1" applyAlignment="1">
      <alignment horizontal="left" vertical="center"/>
    </xf>
    <xf numFmtId="0" fontId="0" fillId="0" borderId="0" xfId="0" applyAlignment="1">
      <alignment horizontal="left" vertical="center"/>
    </xf>
    <xf numFmtId="0" fontId="5" fillId="16" borderId="0" xfId="0" applyFont="1" applyFill="1" applyAlignment="1">
      <alignment horizontal="left" vertical="center" wrapText="1"/>
    </xf>
    <xf numFmtId="0" fontId="5" fillId="16" borderId="0" xfId="0" applyFont="1" applyFill="1" applyAlignment="1">
      <alignment horizontal="left" vertical="center"/>
    </xf>
    <xf numFmtId="0" fontId="7" fillId="17" borderId="0" xfId="24" applyFont="1" applyFill="1" applyAlignment="1">
      <alignment horizontal="left" vertical="center" wrapText="1"/>
    </xf>
    <xf numFmtId="0" fontId="0" fillId="3" borderId="0" xfId="0" applyFill="1" applyAlignment="1" applyProtection="1">
      <alignment horizontal="left"/>
      <protection locked="0"/>
    </xf>
    <xf numFmtId="0" fontId="0" fillId="3" borderId="0" xfId="0" applyFill="1" applyAlignment="1" applyProtection="1">
      <alignment horizontal="left" vertical="center"/>
      <protection locked="0"/>
    </xf>
    <xf numFmtId="0" fontId="0" fillId="3" borderId="0" xfId="0" applyFill="1" applyAlignment="1" applyProtection="1">
      <alignment horizontal="left"/>
      <protection locked="0" hidden="1"/>
    </xf>
    <xf numFmtId="0" fontId="0" fillId="3" borderId="0" xfId="0" applyFill="1" applyAlignment="1" applyProtection="1">
      <alignment horizontal="left" vertical="center"/>
      <protection locked="0" hidden="1"/>
    </xf>
    <xf numFmtId="0" fontId="7" fillId="3" borderId="0" xfId="0" applyFont="1" applyFill="1" applyAlignment="1" applyProtection="1">
      <alignment horizontal="left" vertical="center"/>
      <protection hidden="1"/>
    </xf>
    <xf numFmtId="0" fontId="0" fillId="3" borderId="0" xfId="0" applyFill="1" applyAlignment="1" applyProtection="1">
      <alignment horizontal="left"/>
      <protection hidden="1"/>
    </xf>
    <xf numFmtId="14" fontId="13" fillId="0" borderId="0" xfId="0" applyNumberFormat="1" applyFont="1" applyAlignment="1" applyProtection="1">
      <alignment horizontal="left"/>
      <protection hidden="1"/>
    </xf>
    <xf numFmtId="0" fontId="4" fillId="0" borderId="0" xfId="0" applyFont="1" applyAlignment="1" applyProtection="1">
      <alignment horizontal="left" vertical="top" wrapText="1"/>
      <protection hidden="1"/>
    </xf>
    <xf numFmtId="0" fontId="19" fillId="0" borderId="0" xfId="0" applyFont="1" applyAlignment="1" applyProtection="1">
      <alignment horizontal="left" vertical="center" wrapText="1"/>
      <protection hidden="1"/>
    </xf>
    <xf numFmtId="14" fontId="20" fillId="0" borderId="0" xfId="0" applyNumberFormat="1" applyFont="1" applyAlignment="1" applyProtection="1">
      <alignment horizontal="left"/>
      <protection hidden="1"/>
    </xf>
    <xf numFmtId="0" fontId="4" fillId="0" borderId="0" xfId="0" applyFont="1" applyAlignment="1" applyProtection="1">
      <alignment horizontal="left" vertical="center" wrapText="1"/>
      <protection hidden="1"/>
    </xf>
    <xf numFmtId="0" fontId="4" fillId="0" borderId="0" xfId="0" applyFont="1" applyAlignment="1" applyProtection="1">
      <alignment horizontal="left" vertical="center"/>
      <protection hidden="1"/>
    </xf>
    <xf numFmtId="0" fontId="18" fillId="0" borderId="0" xfId="0" applyFont="1" applyAlignment="1" applyProtection="1">
      <alignment horizontal="left" vertical="center"/>
      <protection hidden="1"/>
    </xf>
    <xf numFmtId="0" fontId="4" fillId="5" borderId="0" xfId="0" applyFont="1" applyFill="1" applyAlignment="1" applyProtection="1">
      <alignment horizontal="left"/>
      <protection locked="0"/>
    </xf>
  </cellXfs>
  <cellStyles count="26">
    <cellStyle name="20% - Akzent1" xfId="4" xr:uid="{00000000-0005-0000-0000-000000000000}"/>
    <cellStyle name="20% - Akzent2" xfId="5" xr:uid="{00000000-0005-0000-0000-000001000000}"/>
    <cellStyle name="20% - Akzent3" xfId="6" xr:uid="{00000000-0005-0000-0000-000002000000}"/>
    <cellStyle name="20% - Akzent4" xfId="7" xr:uid="{00000000-0005-0000-0000-000003000000}"/>
    <cellStyle name="20% - Akzent5" xfId="8" xr:uid="{00000000-0005-0000-0000-000004000000}"/>
    <cellStyle name="20% - Akzent6" xfId="9" xr:uid="{00000000-0005-0000-0000-000005000000}"/>
    <cellStyle name="40% - Akzent1" xfId="10" xr:uid="{00000000-0005-0000-0000-000006000000}"/>
    <cellStyle name="40% - Akzent2" xfId="11" xr:uid="{00000000-0005-0000-0000-000007000000}"/>
    <cellStyle name="40% - Akzent3" xfId="12" xr:uid="{00000000-0005-0000-0000-000008000000}"/>
    <cellStyle name="40% - Akzent4" xfId="13" xr:uid="{00000000-0005-0000-0000-000009000000}"/>
    <cellStyle name="40% - Akzent5" xfId="14" xr:uid="{00000000-0005-0000-0000-00000A000000}"/>
    <cellStyle name="40% - Akzent6" xfId="15" xr:uid="{00000000-0005-0000-0000-00000B000000}"/>
    <cellStyle name="60% - Akzent1" xfId="16" xr:uid="{00000000-0005-0000-0000-00000C000000}"/>
    <cellStyle name="60% - Akzent2" xfId="17" xr:uid="{00000000-0005-0000-0000-00000D000000}"/>
    <cellStyle name="60% - Akzent3" xfId="18" xr:uid="{00000000-0005-0000-0000-00000E000000}"/>
    <cellStyle name="60% - Akzent4" xfId="19" xr:uid="{00000000-0005-0000-0000-00000F000000}"/>
    <cellStyle name="60% - Akzent5" xfId="20" xr:uid="{00000000-0005-0000-0000-000010000000}"/>
    <cellStyle name="60% - Akzent6" xfId="21" xr:uid="{00000000-0005-0000-0000-000011000000}"/>
    <cellStyle name="Hyperlink 2" xfId="22" xr:uid="{00000000-0005-0000-0000-000013000000}"/>
    <cellStyle name="Link" xfId="1" builtinId="8"/>
    <cellStyle name="Link 2" xfId="25" xr:uid="{456BF38F-AAA0-48E5-9D8A-E2580505EF91}"/>
    <cellStyle name="Standard" xfId="0" builtinId="0"/>
    <cellStyle name="Standard 2" xfId="2" xr:uid="{00000000-0005-0000-0000-000015000000}"/>
    <cellStyle name="Standard 2 2" xfId="3" xr:uid="{00000000-0005-0000-0000-000016000000}"/>
    <cellStyle name="Standard 2 2 2" xfId="24" xr:uid="{59921F0F-44AC-43A9-9FD8-9D0F648726BE}"/>
    <cellStyle name="Standard 3" xfId="23" xr:uid="{00000000-0005-0000-0000-000017000000}"/>
  </cellStyles>
  <dxfs count="7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26"/>
        </patternFill>
      </fill>
    </dxf>
    <dxf>
      <fill>
        <patternFill>
          <bgColor indexed="26"/>
        </patternFill>
      </fill>
    </dxf>
    <dxf>
      <fill>
        <patternFill>
          <bgColor indexed="26"/>
        </patternFill>
      </fill>
    </dxf>
    <dxf>
      <fill>
        <patternFill>
          <bgColor indexed="26"/>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43"/>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theme" Target="theme/theme1.xml"/></Relationships>
</file>

<file path=xl/ctrlProps/ctrlProp1.xml><?xml version="1.0" encoding="utf-8"?>
<formControlPr xmlns="http://schemas.microsoft.com/office/spreadsheetml/2009/9/main" objectType="Drop" dropStyle="combo" dx="20" fmlaLink="Elemente!$B$2" fmlaRange="Elemente!$B$3:$B$10" sel="8" val="0"/>
</file>

<file path=xl/ctrlProps/ctrlProp10.xml><?xml version="1.0" encoding="utf-8"?>
<formControlPr xmlns="http://schemas.microsoft.com/office/spreadsheetml/2009/9/main" objectType="Drop" dropStyle="combo" dx="20" fmlaLink="Elemente!$D$30" fmlaRange="Elemente!$B$31:$B$37" sel="7" val="0"/>
</file>

<file path=xl/ctrlProps/ctrlProp11.xml><?xml version="1.0" encoding="utf-8"?>
<formControlPr xmlns="http://schemas.microsoft.com/office/spreadsheetml/2009/9/main" objectType="Drop" dropStyle="combo" dx="20" fmlaLink="Elemente!$E$30" fmlaRange="Elemente!$B$31:$B$37" sel="7" val="0"/>
</file>

<file path=xl/ctrlProps/ctrlProp12.xml><?xml version="1.0" encoding="utf-8"?>
<formControlPr xmlns="http://schemas.microsoft.com/office/spreadsheetml/2009/9/main" objectType="Drop" dropStyle="combo" dx="20" fmlaLink="Elemente!$D$40" fmlaRange="Elemente!$B$41:$B$44" sel="4" val="0"/>
</file>

<file path=xl/ctrlProps/ctrlProp13.xml><?xml version="1.0" encoding="utf-8"?>
<formControlPr xmlns="http://schemas.microsoft.com/office/spreadsheetml/2009/9/main" objectType="Drop" dropLines="30" dropStyle="combo" dx="20" fmlaLink="Elemente!$D$47" fmlaRange="Elemente!$B$48:$B$73" sel="26" val="0"/>
</file>

<file path=xl/ctrlProps/ctrlProp14.xml><?xml version="1.0" encoding="utf-8"?>
<formControlPr xmlns="http://schemas.microsoft.com/office/spreadsheetml/2009/9/main" objectType="Drop" dropLines="50" dropStyle="combo" dx="20" fmlaLink="Elemente!$D$76" fmlaRange="Elemente!$B$77:$B$122" sel="46" val="11"/>
</file>

<file path=xl/ctrlProps/ctrlProp15.xml><?xml version="1.0" encoding="utf-8"?>
<formControlPr xmlns="http://schemas.microsoft.com/office/spreadsheetml/2009/9/main" objectType="Drop" dropStyle="combo" dx="20" fmlaLink="Elemente!$F$2" fmlaRange="Elemente!$B$3:$B$10" sel="8" val="0"/>
</file>

<file path=xl/ctrlProps/ctrlProp16.xml><?xml version="1.0" encoding="utf-8"?>
<formControlPr xmlns="http://schemas.microsoft.com/office/spreadsheetml/2009/9/main" objectType="Drop" dropLines="20" dropStyle="combo" dx="20" fmlaLink="Elemente!$F$13" fmlaRange="Elemente!$B$14:$B$27" sel="14" val="0"/>
</file>

<file path=xl/ctrlProps/ctrlProp17.xml><?xml version="1.0" encoding="utf-8"?>
<formControlPr xmlns="http://schemas.microsoft.com/office/spreadsheetml/2009/9/main" objectType="Drop" dropStyle="combo" dx="20" fmlaLink="Elemente!$F$30" fmlaRange="Elemente!$B$31:$B$37" sel="7" val="0"/>
</file>

<file path=xl/ctrlProps/ctrlProp18.xml><?xml version="1.0" encoding="utf-8"?>
<formControlPr xmlns="http://schemas.microsoft.com/office/spreadsheetml/2009/9/main" objectType="Drop" dropStyle="combo" dx="20" fmlaLink="Elemente!$G$30" fmlaRange="Elemente!$B$31:$B$37" sel="7" val="0"/>
</file>

<file path=xl/ctrlProps/ctrlProp19.xml><?xml version="1.0" encoding="utf-8"?>
<formControlPr xmlns="http://schemas.microsoft.com/office/spreadsheetml/2009/9/main" objectType="Drop" dropStyle="combo" dx="20" fmlaLink="Elemente!$F$40" fmlaRange="Elemente!$B$41:$B$44" sel="4" val="0"/>
</file>

<file path=xl/ctrlProps/ctrlProp2.xml><?xml version="1.0" encoding="utf-8"?>
<formControlPr xmlns="http://schemas.microsoft.com/office/spreadsheetml/2009/9/main" objectType="Drop" dropLines="20" dropStyle="combo" dx="20" fmlaLink="Elemente!$B$13" fmlaRange="Elemente!$B$14:$B$27" sel="14" val="0"/>
</file>

<file path=xl/ctrlProps/ctrlProp20.xml><?xml version="1.0" encoding="utf-8"?>
<formControlPr xmlns="http://schemas.microsoft.com/office/spreadsheetml/2009/9/main" objectType="Drop" dropLines="40" dropStyle="combo" dx="20" fmlaLink="Elemente!$F$47" fmlaRange="Elemente!$B$48:$B$73" sel="26" val="0"/>
</file>

<file path=xl/ctrlProps/ctrlProp21.xml><?xml version="1.0" encoding="utf-8"?>
<formControlPr xmlns="http://schemas.microsoft.com/office/spreadsheetml/2009/9/main" objectType="Drop" dropLines="50" dropStyle="combo" dx="20" fmlaLink="Elemente!$F$76" fmlaRange="Elemente!$B$77:$B$122" sel="46" val="0"/>
</file>

<file path=xl/ctrlProps/ctrlProp22.xml><?xml version="1.0" encoding="utf-8"?>
<formControlPr xmlns="http://schemas.microsoft.com/office/spreadsheetml/2009/9/main" objectType="Drop" dropStyle="combo" dx="20" fmlaLink="Elemente!$H$2" fmlaRange="Elemente!$B$3:$B$10" sel="8" val="0"/>
</file>

<file path=xl/ctrlProps/ctrlProp23.xml><?xml version="1.0" encoding="utf-8"?>
<formControlPr xmlns="http://schemas.microsoft.com/office/spreadsheetml/2009/9/main" objectType="Drop" dropLines="20" dropStyle="combo" dx="20" fmlaLink="Elemente!$H$13" fmlaRange="Elemente!$B$14:$B$27" sel="14" val="0"/>
</file>

<file path=xl/ctrlProps/ctrlProp24.xml><?xml version="1.0" encoding="utf-8"?>
<formControlPr xmlns="http://schemas.microsoft.com/office/spreadsheetml/2009/9/main" objectType="Drop" dropStyle="combo" dx="20" fmlaLink="Elemente!$H$30" fmlaRange="Elemente!$B$31:$B$37" sel="7" val="0"/>
</file>

<file path=xl/ctrlProps/ctrlProp25.xml><?xml version="1.0" encoding="utf-8"?>
<formControlPr xmlns="http://schemas.microsoft.com/office/spreadsheetml/2009/9/main" objectType="Drop" dropStyle="combo" dx="20" fmlaLink="Elemente!$I$30" fmlaRange="Elemente!$B$31:$B$37" sel="7" val="0"/>
</file>

<file path=xl/ctrlProps/ctrlProp26.xml><?xml version="1.0" encoding="utf-8"?>
<formControlPr xmlns="http://schemas.microsoft.com/office/spreadsheetml/2009/9/main" objectType="Drop" dropStyle="combo" dx="20" fmlaLink="Elemente!$H$40" fmlaRange="Elemente!$B$41:$B$44" sel="4" val="0"/>
</file>

<file path=xl/ctrlProps/ctrlProp27.xml><?xml version="1.0" encoding="utf-8"?>
<formControlPr xmlns="http://schemas.microsoft.com/office/spreadsheetml/2009/9/main" objectType="Drop" dropLines="30" dropStyle="combo" dx="20" fmlaLink="Elemente!$H$47" fmlaRange="Elemente!$B$48:$B$73" sel="26" val="0"/>
</file>

<file path=xl/ctrlProps/ctrlProp28.xml><?xml version="1.0" encoding="utf-8"?>
<formControlPr xmlns="http://schemas.microsoft.com/office/spreadsheetml/2009/9/main" objectType="Drop" dropLines="50" dropStyle="combo" dx="20" fmlaLink="Elemente!$H$76" fmlaRange="Elemente!$B$77:$B$122" sel="46" val="0"/>
</file>

<file path=xl/ctrlProps/ctrlProp29.xml><?xml version="1.0" encoding="utf-8"?>
<formControlPr xmlns="http://schemas.microsoft.com/office/spreadsheetml/2009/9/main" objectType="Drop" dropStyle="combo" dx="20" fmlaLink="Elemente!$L$2" fmlaRange="Elemente!$B$3:$B$10" sel="8" val="0"/>
</file>

<file path=xl/ctrlProps/ctrlProp3.xml><?xml version="1.0" encoding="utf-8"?>
<formControlPr xmlns="http://schemas.microsoft.com/office/spreadsheetml/2009/9/main" objectType="Drop" dropStyle="combo" dx="20" fmlaLink="Elemente!$B$30" fmlaRange="Elemente!$B$31:$B$37" sel="7" val="0"/>
</file>

<file path=xl/ctrlProps/ctrlProp30.xml><?xml version="1.0" encoding="utf-8"?>
<formControlPr xmlns="http://schemas.microsoft.com/office/spreadsheetml/2009/9/main" objectType="Drop" dropLines="20" dropStyle="combo" dx="20" fmlaLink="Elemente!$L$13" fmlaRange="Elemente!$B$14:$B$27" sel="14" val="0"/>
</file>

<file path=xl/ctrlProps/ctrlProp31.xml><?xml version="1.0" encoding="utf-8"?>
<formControlPr xmlns="http://schemas.microsoft.com/office/spreadsheetml/2009/9/main" objectType="Drop" dropStyle="combo" dx="20" fmlaLink="Elemente!$L$30" fmlaRange="Elemente!$B$31:$B$37" sel="7" val="0"/>
</file>

<file path=xl/ctrlProps/ctrlProp32.xml><?xml version="1.0" encoding="utf-8"?>
<formControlPr xmlns="http://schemas.microsoft.com/office/spreadsheetml/2009/9/main" objectType="Drop" dropStyle="combo" dx="20" fmlaLink="Elemente!$M$30" fmlaRange="Elemente!$B$31:$B$37" sel="7" val="0"/>
</file>

<file path=xl/ctrlProps/ctrlProp33.xml><?xml version="1.0" encoding="utf-8"?>
<formControlPr xmlns="http://schemas.microsoft.com/office/spreadsheetml/2009/9/main" objectType="Drop" dropStyle="combo" dx="20" fmlaLink="Elemente!$L$40" fmlaRange="Elemente!$B$41:$B$44" sel="4" val="0"/>
</file>

<file path=xl/ctrlProps/ctrlProp34.xml><?xml version="1.0" encoding="utf-8"?>
<formControlPr xmlns="http://schemas.microsoft.com/office/spreadsheetml/2009/9/main" objectType="Drop" dropLines="30" dropStyle="combo" dx="20" fmlaLink="Elemente!$L$47" fmlaRange="Elemente!$B$48:$B$73" sel="26" val="0"/>
</file>

<file path=xl/ctrlProps/ctrlProp35.xml><?xml version="1.0" encoding="utf-8"?>
<formControlPr xmlns="http://schemas.microsoft.com/office/spreadsheetml/2009/9/main" objectType="Drop" dropLines="50" dropStyle="combo" dx="20" fmlaLink="Elemente!$L$76" fmlaRange="Elemente!$B$77:$B$122" sel="46" val="0"/>
</file>

<file path=xl/ctrlProps/ctrlProp36.xml><?xml version="1.0" encoding="utf-8"?>
<formControlPr xmlns="http://schemas.microsoft.com/office/spreadsheetml/2009/9/main" objectType="Drop" dropStyle="combo" dx="20" fmlaLink="Elemente!$J$2" fmlaRange="Elemente!$B$3:$B$10" sel="8" val="0"/>
</file>

<file path=xl/ctrlProps/ctrlProp37.xml><?xml version="1.0" encoding="utf-8"?>
<formControlPr xmlns="http://schemas.microsoft.com/office/spreadsheetml/2009/9/main" objectType="Drop" dropLines="20" dropStyle="combo" dx="20" fmlaLink="Elemente!$J$13" fmlaRange="Elemente!$B$14:$B$27" sel="14" val="0"/>
</file>

<file path=xl/ctrlProps/ctrlProp38.xml><?xml version="1.0" encoding="utf-8"?>
<formControlPr xmlns="http://schemas.microsoft.com/office/spreadsheetml/2009/9/main" objectType="Drop" dropStyle="combo" dx="20" fmlaLink="Elemente!$J$30" fmlaRange="Elemente!$B$31:$B$37" sel="7" val="0"/>
</file>

<file path=xl/ctrlProps/ctrlProp39.xml><?xml version="1.0" encoding="utf-8"?>
<formControlPr xmlns="http://schemas.microsoft.com/office/spreadsheetml/2009/9/main" objectType="Drop" dropStyle="combo" dx="20" fmlaLink="Elemente!$K$30" fmlaRange="Elemente!$B$31:$B$37" sel="7" val="0"/>
</file>

<file path=xl/ctrlProps/ctrlProp4.xml><?xml version="1.0" encoding="utf-8"?>
<formControlPr xmlns="http://schemas.microsoft.com/office/spreadsheetml/2009/9/main" objectType="Drop" dropStyle="combo" dx="20" fmlaLink="Elemente!$C$30" fmlaRange="Elemente!$B$31:$B$37" sel="7" val="0"/>
</file>

<file path=xl/ctrlProps/ctrlProp40.xml><?xml version="1.0" encoding="utf-8"?>
<formControlPr xmlns="http://schemas.microsoft.com/office/spreadsheetml/2009/9/main" objectType="Drop" dropStyle="combo" dx="20" fmlaLink="Elemente!$J$40" fmlaRange="Elemente!$B$41:$B$44" sel="4" val="0"/>
</file>

<file path=xl/ctrlProps/ctrlProp41.xml><?xml version="1.0" encoding="utf-8"?>
<formControlPr xmlns="http://schemas.microsoft.com/office/spreadsheetml/2009/9/main" objectType="Drop" dropLines="30" dropStyle="combo" dx="20" fmlaLink="Elemente!$J$47" fmlaRange="Elemente!$B$48:$B$73" sel="26" val="0"/>
</file>

<file path=xl/ctrlProps/ctrlProp42.xml><?xml version="1.0" encoding="utf-8"?>
<formControlPr xmlns="http://schemas.microsoft.com/office/spreadsheetml/2009/9/main" objectType="Drop" dropLines="50" dropStyle="combo" dx="20" fmlaLink="Elemente!$J$76" fmlaRange="Elemente!$B$77:$B$122" sel="46" val="0"/>
</file>

<file path=xl/ctrlProps/ctrlProp43.xml><?xml version="1.0" encoding="utf-8"?>
<formControlPr xmlns="http://schemas.microsoft.com/office/spreadsheetml/2009/9/main" objectType="Drop" dropLines="15" dropStyle="combo" dx="20" fmlaLink="Teilnehmerdaten!$D$4" fmlaRange="Teilnehmerdaten!$G$5:$G$6" sel="2" val="0"/>
</file>

<file path=xl/ctrlProps/ctrlProp44.xml><?xml version="1.0" encoding="utf-8"?>
<formControlPr xmlns="http://schemas.microsoft.com/office/spreadsheetml/2009/9/main" objectType="Drop" dropLines="30" dropStyle="combo" dx="20" fmlaLink="Jod!$B$1" fmlaRange="Jod!$B$3:$B$18" sel="16" val="0"/>
</file>

<file path=xl/ctrlProps/ctrlProp45.xml><?xml version="1.0" encoding="utf-8"?>
<formControlPr xmlns="http://schemas.microsoft.com/office/spreadsheetml/2009/9/main" objectType="Drop" dropLines="15" dropStyle="combo" dx="20" fmlaLink="Jod!$C$27" fmlaRange="Jod!$B$27:$B$28" sel="1" val="0"/>
</file>

<file path=xl/ctrlProps/ctrlProp46.xml><?xml version="1.0" encoding="utf-8"?>
<formControlPr xmlns="http://schemas.microsoft.com/office/spreadsheetml/2009/9/main" objectType="Drop" dropLines="15" dropStyle="combo" dx="20" fmlaLink="Jod!$C$29" fmlaRange="Jod!$B$29:$B$30" sel="1" val="0"/>
</file>

<file path=xl/ctrlProps/ctrlProp47.xml><?xml version="1.0" encoding="utf-8"?>
<formControlPr xmlns="http://schemas.microsoft.com/office/spreadsheetml/2009/9/main" objectType="Drop" dropLines="15" dropStyle="combo" dx="20" fmlaLink="Jod!$C$31" fmlaRange="Jod!$B$31:$B$32" sel="1" val="0"/>
</file>

<file path=xl/ctrlProps/ctrlProp48.xml><?xml version="1.0" encoding="utf-8"?>
<formControlPr xmlns="http://schemas.microsoft.com/office/spreadsheetml/2009/9/main" objectType="Drop" dropLines="15" dropStyle="combo" dx="20" fmlaLink="Jod!$C$33" fmlaRange="Jod!$B$33:$B$34" sel="1" val="0"/>
</file>

<file path=xl/ctrlProps/ctrlProp49.xml><?xml version="1.0" encoding="utf-8"?>
<formControlPr xmlns="http://schemas.microsoft.com/office/spreadsheetml/2009/9/main" objectType="Drop" dropStyle="combo" dx="20" fmlaLink="Elemente!$N$2" fmlaRange="Elemente!$B$3:$B$10" sel="8" val="0"/>
</file>

<file path=xl/ctrlProps/ctrlProp5.xml><?xml version="1.0" encoding="utf-8"?>
<formControlPr xmlns="http://schemas.microsoft.com/office/spreadsheetml/2009/9/main" objectType="Drop" dropStyle="combo" dx="20" fmlaLink="Elemente!$B$40" fmlaRange="Elemente!$B$41:$B$44" sel="4" val="0"/>
</file>

<file path=xl/ctrlProps/ctrlProp50.xml><?xml version="1.0" encoding="utf-8"?>
<formControlPr xmlns="http://schemas.microsoft.com/office/spreadsheetml/2009/9/main" objectType="Drop" dropLines="20" dropStyle="combo" dx="20" fmlaLink="Elemente!$N$13" fmlaRange="Elemente!$B$14:$B$27" sel="14" val="0"/>
</file>

<file path=xl/ctrlProps/ctrlProp51.xml><?xml version="1.0" encoding="utf-8"?>
<formControlPr xmlns="http://schemas.microsoft.com/office/spreadsheetml/2009/9/main" objectType="Drop" dropStyle="combo" dx="20" fmlaLink="Elemente!$N$30" fmlaRange="Elemente!$B$31:$B$37" sel="7" val="0"/>
</file>

<file path=xl/ctrlProps/ctrlProp52.xml><?xml version="1.0" encoding="utf-8"?>
<formControlPr xmlns="http://schemas.microsoft.com/office/spreadsheetml/2009/9/main" objectType="Drop" dropStyle="combo" dx="20" fmlaLink="Elemente!$O$30" fmlaRange="Elemente!$B$31:$B$37" sel="7" val="0"/>
</file>

<file path=xl/ctrlProps/ctrlProp53.xml><?xml version="1.0" encoding="utf-8"?>
<formControlPr xmlns="http://schemas.microsoft.com/office/spreadsheetml/2009/9/main" objectType="Drop" dropStyle="combo" dx="20" fmlaLink="Elemente!$N$40" fmlaRange="Elemente!$B$41:$B$44" sel="4" val="0"/>
</file>

<file path=xl/ctrlProps/ctrlProp54.xml><?xml version="1.0" encoding="utf-8"?>
<formControlPr xmlns="http://schemas.microsoft.com/office/spreadsheetml/2009/9/main" objectType="Drop" dropLines="30" dropStyle="combo" dx="20" fmlaLink="Elemente!$N$47" fmlaRange="Elemente!$B$48:$B$73" sel="26" val="0"/>
</file>

<file path=xl/ctrlProps/ctrlProp55.xml><?xml version="1.0" encoding="utf-8"?>
<formControlPr xmlns="http://schemas.microsoft.com/office/spreadsheetml/2009/9/main" objectType="Drop" dropLines="50" dropStyle="combo" dx="20" fmlaLink="Elemente!$N$76" fmlaRange="Elemente!$B$77:$B$122" sel="46" val="0"/>
</file>

<file path=xl/ctrlProps/ctrlProp56.xml><?xml version="1.0" encoding="utf-8"?>
<formControlPr xmlns="http://schemas.microsoft.com/office/spreadsheetml/2009/9/main" objectType="Drop" dropStyle="combo" dx="20" fmlaLink="Elemente!$P$2" fmlaRange="Elemente!$B$3:$B$10" sel="8" val="0"/>
</file>

<file path=xl/ctrlProps/ctrlProp57.xml><?xml version="1.0" encoding="utf-8"?>
<formControlPr xmlns="http://schemas.microsoft.com/office/spreadsheetml/2009/9/main" objectType="Drop" dropLines="20" dropStyle="combo" dx="20" fmlaLink="Elemente!$P$13" fmlaRange="Elemente!$B$14:$B$27" sel="14" val="0"/>
</file>

<file path=xl/ctrlProps/ctrlProp58.xml><?xml version="1.0" encoding="utf-8"?>
<formControlPr xmlns="http://schemas.microsoft.com/office/spreadsheetml/2009/9/main" objectType="Drop" dropStyle="combo" dx="20" fmlaLink="Elemente!$P$30" fmlaRange="Elemente!$B$31:$B$37" sel="7" val="0"/>
</file>

<file path=xl/ctrlProps/ctrlProp59.xml><?xml version="1.0" encoding="utf-8"?>
<formControlPr xmlns="http://schemas.microsoft.com/office/spreadsheetml/2009/9/main" objectType="Drop" dropStyle="combo" dx="20" fmlaLink="Elemente!$Q$30" fmlaRange="Elemente!$B$31:$B$37" sel="7" val="0"/>
</file>

<file path=xl/ctrlProps/ctrlProp6.xml><?xml version="1.0" encoding="utf-8"?>
<formControlPr xmlns="http://schemas.microsoft.com/office/spreadsheetml/2009/9/main" objectType="Drop" dropLines="30" dropStyle="combo" dx="20" fmlaLink="Elemente!$B$47" fmlaRange="Elemente!$B$48:$B$73" sel="26" val="0"/>
</file>

<file path=xl/ctrlProps/ctrlProp60.xml><?xml version="1.0" encoding="utf-8"?>
<formControlPr xmlns="http://schemas.microsoft.com/office/spreadsheetml/2009/9/main" objectType="Drop" dropStyle="combo" dx="20" fmlaLink="Elemente!$P$40" fmlaRange="Elemente!$B$41:$B$44" sel="4" val="0"/>
</file>

<file path=xl/ctrlProps/ctrlProp61.xml><?xml version="1.0" encoding="utf-8"?>
<formControlPr xmlns="http://schemas.microsoft.com/office/spreadsheetml/2009/9/main" objectType="Drop" dropLines="30" dropStyle="combo" dx="20" fmlaLink="Elemente!$P$47" fmlaRange="Elemente!$B$48:$B$73" sel="26" val="0"/>
</file>

<file path=xl/ctrlProps/ctrlProp62.xml><?xml version="1.0" encoding="utf-8"?>
<formControlPr xmlns="http://schemas.microsoft.com/office/spreadsheetml/2009/9/main" objectType="Drop" dropLines="50" dropStyle="combo" dx="20" fmlaLink="Elemente!$P$76" fmlaRange="Elemente!$B$77:$B$122" sel="46" val="0"/>
</file>

<file path=xl/ctrlProps/ctrlProp63.xml><?xml version="1.0" encoding="utf-8"?>
<formControlPr xmlns="http://schemas.microsoft.com/office/spreadsheetml/2009/9/main" objectType="Drop" dropStyle="combo" dx="20" fmlaLink="Elemente!$R$2" fmlaRange="Elemente!$B$3:$B$10" sel="8" val="0"/>
</file>

<file path=xl/ctrlProps/ctrlProp64.xml><?xml version="1.0" encoding="utf-8"?>
<formControlPr xmlns="http://schemas.microsoft.com/office/spreadsheetml/2009/9/main" objectType="Drop" dropLines="20" dropStyle="combo" dx="20" fmlaLink="Elemente!$R$13" fmlaRange="Elemente!$B$14:$B$27" sel="14" val="0"/>
</file>

<file path=xl/ctrlProps/ctrlProp65.xml><?xml version="1.0" encoding="utf-8"?>
<formControlPr xmlns="http://schemas.microsoft.com/office/spreadsheetml/2009/9/main" objectType="Drop" dropStyle="combo" dx="20" fmlaLink="Elemente!$R$30" fmlaRange="Elemente!$B$31:$B$37" sel="7" val="0"/>
</file>

<file path=xl/ctrlProps/ctrlProp66.xml><?xml version="1.0" encoding="utf-8"?>
<formControlPr xmlns="http://schemas.microsoft.com/office/spreadsheetml/2009/9/main" objectType="Drop" dropStyle="combo" dx="20" fmlaLink="Elemente!$S$30" fmlaRange="Elemente!$B$31:$B$37" sel="7" val="0"/>
</file>

<file path=xl/ctrlProps/ctrlProp67.xml><?xml version="1.0" encoding="utf-8"?>
<formControlPr xmlns="http://schemas.microsoft.com/office/spreadsheetml/2009/9/main" objectType="Drop" dropStyle="combo" dx="20" fmlaLink="Elemente!$R$40" fmlaRange="Elemente!$B$41:$B$44" sel="4" val="0"/>
</file>

<file path=xl/ctrlProps/ctrlProp68.xml><?xml version="1.0" encoding="utf-8"?>
<formControlPr xmlns="http://schemas.microsoft.com/office/spreadsheetml/2009/9/main" objectType="Drop" dropLines="30" dropStyle="combo" dx="20" fmlaLink="Elemente!$R$47" fmlaRange="Elemente!$B$48:$B$73" sel="26" val="0"/>
</file>

<file path=xl/ctrlProps/ctrlProp69.xml><?xml version="1.0" encoding="utf-8"?>
<formControlPr xmlns="http://schemas.microsoft.com/office/spreadsheetml/2009/9/main" objectType="Drop" dropLines="50" dropStyle="combo" dx="20" fmlaLink="Elemente!$R$76" fmlaRange="Elemente!$B$77:$B$122" sel="46" val="5"/>
</file>

<file path=xl/ctrlProps/ctrlProp7.xml><?xml version="1.0" encoding="utf-8"?>
<formControlPr xmlns="http://schemas.microsoft.com/office/spreadsheetml/2009/9/main" objectType="Drop" dropLines="50" dropStyle="combo" dx="20" fmlaLink="Elemente!$B$76" fmlaRange="Elemente!$B$77:$B$122" sel="46" val="4"/>
</file>

<file path=xl/ctrlProps/ctrlProp70.xml><?xml version="1.0" encoding="utf-8"?>
<formControlPr xmlns="http://schemas.microsoft.com/office/spreadsheetml/2009/9/main" objectType="Drop" dropStyle="combo" dx="20" fmlaLink="Elemente!$T$2" fmlaRange="Elemente!$B$3:$B$10" sel="8" val="0"/>
</file>

<file path=xl/ctrlProps/ctrlProp71.xml><?xml version="1.0" encoding="utf-8"?>
<formControlPr xmlns="http://schemas.microsoft.com/office/spreadsheetml/2009/9/main" objectType="Drop" dropLines="20" dropStyle="combo" dx="20" fmlaLink="Elemente!$T$13" fmlaRange="Elemente!$B$14:$B$27" sel="14" val="0"/>
</file>

<file path=xl/ctrlProps/ctrlProp72.xml><?xml version="1.0" encoding="utf-8"?>
<formControlPr xmlns="http://schemas.microsoft.com/office/spreadsheetml/2009/9/main" objectType="Drop" dropStyle="combo" dx="20" fmlaLink="Elemente!$T$30" fmlaRange="Elemente!$B$31:$B$37" sel="7" val="0"/>
</file>

<file path=xl/ctrlProps/ctrlProp73.xml><?xml version="1.0" encoding="utf-8"?>
<formControlPr xmlns="http://schemas.microsoft.com/office/spreadsheetml/2009/9/main" objectType="Drop" dropStyle="combo" dx="20" fmlaLink="Elemente!$U$30" fmlaRange="Elemente!$B$31:$B$37" sel="7" val="0"/>
</file>

<file path=xl/ctrlProps/ctrlProp74.xml><?xml version="1.0" encoding="utf-8"?>
<formControlPr xmlns="http://schemas.microsoft.com/office/spreadsheetml/2009/9/main" objectType="Drop" dropStyle="combo" dx="20" fmlaLink="Elemente!$T$40" fmlaRange="Elemente!$B$41:$B$44" sel="4" val="0"/>
</file>

<file path=xl/ctrlProps/ctrlProp75.xml><?xml version="1.0" encoding="utf-8"?>
<formControlPr xmlns="http://schemas.microsoft.com/office/spreadsheetml/2009/9/main" objectType="Drop" dropLines="30" dropStyle="combo" dx="20" fmlaLink="Elemente!$T$47" fmlaRange="Elemente!$B$48:$B$73" sel="26" val="0"/>
</file>

<file path=xl/ctrlProps/ctrlProp76.xml><?xml version="1.0" encoding="utf-8"?>
<formControlPr xmlns="http://schemas.microsoft.com/office/spreadsheetml/2009/9/main" objectType="Drop" dropLines="50" dropStyle="combo" dx="20" fmlaLink="Elemente!$T$76" fmlaRange="Elemente!$B$77:$B$122" sel="46" val="8"/>
</file>

<file path=xl/ctrlProps/ctrlProp8.xml><?xml version="1.0" encoding="utf-8"?>
<formControlPr xmlns="http://schemas.microsoft.com/office/spreadsheetml/2009/9/main" objectType="Drop" dropStyle="combo" dx="20" fmlaLink="Elemente!$D$2" fmlaRange="Elemente!$B$3:$B$10" sel="8" val="0"/>
</file>

<file path=xl/ctrlProps/ctrlProp9.xml><?xml version="1.0" encoding="utf-8"?>
<formControlPr xmlns="http://schemas.microsoft.com/office/spreadsheetml/2009/9/main" objectType="Drop" dropLines="20" dropStyle="combo" dx="20" fmlaLink="Elemente!$D$13" fmlaRange="Elemente!$B$14:$B$27" sel="14"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8F89F05C-4EF9-4AAC-87E0-B2DFA0B883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367338" cy="775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692630</xdr:colOff>
      <xdr:row>45</xdr:row>
      <xdr:rowOff>171450</xdr:rowOff>
    </xdr:to>
    <xdr:pic>
      <xdr:nvPicPr>
        <xdr:cNvPr id="3" name="Grafik 2">
          <a:extLst>
            <a:ext uri="{FF2B5EF4-FFF2-40B4-BE49-F238E27FC236}">
              <a16:creationId xmlns:a16="http://schemas.microsoft.com/office/drawing/2014/main" id="{7F637368-DC01-6D3B-75B8-AB93FE8F33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407630" cy="874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8467</xdr:colOff>
          <xdr:row>34</xdr:row>
          <xdr:rowOff>105833</xdr:rowOff>
        </xdr:from>
        <xdr:to>
          <xdr:col>2</xdr:col>
          <xdr:colOff>143933</xdr:colOff>
          <xdr:row>34</xdr:row>
          <xdr:rowOff>313267</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9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36</xdr:row>
          <xdr:rowOff>84667</xdr:rowOff>
        </xdr:from>
        <xdr:to>
          <xdr:col>7</xdr:col>
          <xdr:colOff>571500</xdr:colOff>
          <xdr:row>36</xdr:row>
          <xdr:rowOff>304800</xdr:rowOff>
        </xdr:to>
        <xdr:sp macro="" textlink="">
          <xdr:nvSpPr>
            <xdr:cNvPr id="2053" name="Drop Down 5" hidden="1">
              <a:extLst>
                <a:ext uri="{63B3BB69-23CF-44E3-9099-C40C66FF867C}">
                  <a14:compatExt spid="_x0000_s2053"/>
                </a:ext>
                <a:ext uri="{FF2B5EF4-FFF2-40B4-BE49-F238E27FC236}">
                  <a16:creationId xmlns:a16="http://schemas.microsoft.com/office/drawing/2014/main" id="{00000000-0008-0000-09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38</xdr:row>
          <xdr:rowOff>84667</xdr:rowOff>
        </xdr:from>
        <xdr:to>
          <xdr:col>7</xdr:col>
          <xdr:colOff>592667</xdr:colOff>
          <xdr:row>38</xdr:row>
          <xdr:rowOff>304800</xdr:rowOff>
        </xdr:to>
        <xdr:sp macro="" textlink="">
          <xdr:nvSpPr>
            <xdr:cNvPr id="2063" name="Drop Down 15" hidden="1">
              <a:extLst>
                <a:ext uri="{63B3BB69-23CF-44E3-9099-C40C66FF867C}">
                  <a14:compatExt spid="_x0000_s2063"/>
                </a:ext>
                <a:ext uri="{FF2B5EF4-FFF2-40B4-BE49-F238E27FC236}">
                  <a16:creationId xmlns:a16="http://schemas.microsoft.com/office/drawing/2014/main" id="{00000000-0008-0000-09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39</xdr:row>
          <xdr:rowOff>84667</xdr:rowOff>
        </xdr:from>
        <xdr:to>
          <xdr:col>7</xdr:col>
          <xdr:colOff>571500</xdr:colOff>
          <xdr:row>39</xdr:row>
          <xdr:rowOff>304800</xdr:rowOff>
        </xdr:to>
        <xdr:sp macro="" textlink="">
          <xdr:nvSpPr>
            <xdr:cNvPr id="2064" name="Drop Down 16" hidden="1">
              <a:extLst>
                <a:ext uri="{63B3BB69-23CF-44E3-9099-C40C66FF867C}">
                  <a14:compatExt spid="_x0000_s2064"/>
                </a:ext>
                <a:ext uri="{FF2B5EF4-FFF2-40B4-BE49-F238E27FC236}">
                  <a16:creationId xmlns:a16="http://schemas.microsoft.com/office/drawing/2014/main" id="{00000000-0008-0000-09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41</xdr:row>
          <xdr:rowOff>84667</xdr:rowOff>
        </xdr:from>
        <xdr:to>
          <xdr:col>7</xdr:col>
          <xdr:colOff>571500</xdr:colOff>
          <xdr:row>41</xdr:row>
          <xdr:rowOff>304800</xdr:rowOff>
        </xdr:to>
        <xdr:sp macro="" textlink="">
          <xdr:nvSpPr>
            <xdr:cNvPr id="2065" name="Drop Down 17" hidden="1">
              <a:extLst>
                <a:ext uri="{63B3BB69-23CF-44E3-9099-C40C66FF867C}">
                  <a14:compatExt spid="_x0000_s2065"/>
                </a:ext>
                <a:ext uri="{FF2B5EF4-FFF2-40B4-BE49-F238E27FC236}">
                  <a16:creationId xmlns:a16="http://schemas.microsoft.com/office/drawing/2014/main" id="{00000000-0008-0000-09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43</xdr:row>
          <xdr:rowOff>59267</xdr:rowOff>
        </xdr:from>
        <xdr:to>
          <xdr:col>7</xdr:col>
          <xdr:colOff>571500</xdr:colOff>
          <xdr:row>43</xdr:row>
          <xdr:rowOff>266700</xdr:rowOff>
        </xdr:to>
        <xdr:sp macro="" textlink="">
          <xdr:nvSpPr>
            <xdr:cNvPr id="2066" name="Drop Down 18" hidden="1">
              <a:extLst>
                <a:ext uri="{63B3BB69-23CF-44E3-9099-C40C66FF867C}">
                  <a14:compatExt spid="_x0000_s2066"/>
                </a:ext>
                <a:ext uri="{FF2B5EF4-FFF2-40B4-BE49-F238E27FC236}">
                  <a16:creationId xmlns:a16="http://schemas.microsoft.com/office/drawing/2014/main" id="{00000000-0008-0000-09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45</xdr:row>
          <xdr:rowOff>59267</xdr:rowOff>
        </xdr:from>
        <xdr:to>
          <xdr:col>7</xdr:col>
          <xdr:colOff>571500</xdr:colOff>
          <xdr:row>45</xdr:row>
          <xdr:rowOff>266700</xdr:rowOff>
        </xdr:to>
        <xdr:sp macro="" textlink="">
          <xdr:nvSpPr>
            <xdr:cNvPr id="2067" name="Drop Down 19" hidden="1">
              <a:extLst>
                <a:ext uri="{63B3BB69-23CF-44E3-9099-C40C66FF867C}">
                  <a14:compatExt spid="_x0000_s2067"/>
                </a:ext>
                <a:ext uri="{FF2B5EF4-FFF2-40B4-BE49-F238E27FC236}">
                  <a16:creationId xmlns:a16="http://schemas.microsoft.com/office/drawing/2014/main" id="{00000000-0008-0000-09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51</xdr:row>
          <xdr:rowOff>105833</xdr:rowOff>
        </xdr:from>
        <xdr:to>
          <xdr:col>2</xdr:col>
          <xdr:colOff>143933</xdr:colOff>
          <xdr:row>51</xdr:row>
          <xdr:rowOff>313267</xdr:rowOff>
        </xdr:to>
        <xdr:sp macro="" textlink="">
          <xdr:nvSpPr>
            <xdr:cNvPr id="2069" name="Drop Down 21" hidden="1">
              <a:extLst>
                <a:ext uri="{63B3BB69-23CF-44E3-9099-C40C66FF867C}">
                  <a14:compatExt spid="_x0000_s2069"/>
                </a:ext>
                <a:ext uri="{FF2B5EF4-FFF2-40B4-BE49-F238E27FC236}">
                  <a16:creationId xmlns:a16="http://schemas.microsoft.com/office/drawing/2014/main" id="{00000000-0008-0000-09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53</xdr:row>
          <xdr:rowOff>84667</xdr:rowOff>
        </xdr:from>
        <xdr:to>
          <xdr:col>7</xdr:col>
          <xdr:colOff>571500</xdr:colOff>
          <xdr:row>53</xdr:row>
          <xdr:rowOff>304800</xdr:rowOff>
        </xdr:to>
        <xdr:sp macro="" textlink="">
          <xdr:nvSpPr>
            <xdr:cNvPr id="2070" name="Drop Down 22" hidden="1">
              <a:extLst>
                <a:ext uri="{63B3BB69-23CF-44E3-9099-C40C66FF867C}">
                  <a14:compatExt spid="_x0000_s2070"/>
                </a:ext>
                <a:ext uri="{FF2B5EF4-FFF2-40B4-BE49-F238E27FC236}">
                  <a16:creationId xmlns:a16="http://schemas.microsoft.com/office/drawing/2014/main" id="{00000000-0008-0000-09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55</xdr:row>
          <xdr:rowOff>84667</xdr:rowOff>
        </xdr:from>
        <xdr:to>
          <xdr:col>7</xdr:col>
          <xdr:colOff>571500</xdr:colOff>
          <xdr:row>55</xdr:row>
          <xdr:rowOff>304800</xdr:rowOff>
        </xdr:to>
        <xdr:sp macro="" textlink="">
          <xdr:nvSpPr>
            <xdr:cNvPr id="2071" name="Drop Down 23" hidden="1">
              <a:extLst>
                <a:ext uri="{63B3BB69-23CF-44E3-9099-C40C66FF867C}">
                  <a14:compatExt spid="_x0000_s2071"/>
                </a:ext>
                <a:ext uri="{FF2B5EF4-FFF2-40B4-BE49-F238E27FC236}">
                  <a16:creationId xmlns:a16="http://schemas.microsoft.com/office/drawing/2014/main" id="{00000000-0008-0000-09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56</xdr:row>
          <xdr:rowOff>84667</xdr:rowOff>
        </xdr:from>
        <xdr:to>
          <xdr:col>7</xdr:col>
          <xdr:colOff>571500</xdr:colOff>
          <xdr:row>56</xdr:row>
          <xdr:rowOff>304800</xdr:rowOff>
        </xdr:to>
        <xdr:sp macro="" textlink="">
          <xdr:nvSpPr>
            <xdr:cNvPr id="2072" name="Drop Down 24" hidden="1">
              <a:extLst>
                <a:ext uri="{63B3BB69-23CF-44E3-9099-C40C66FF867C}">
                  <a14:compatExt spid="_x0000_s2072"/>
                </a:ext>
                <a:ext uri="{FF2B5EF4-FFF2-40B4-BE49-F238E27FC236}">
                  <a16:creationId xmlns:a16="http://schemas.microsoft.com/office/drawing/2014/main" id="{00000000-0008-0000-09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58</xdr:row>
          <xdr:rowOff>84667</xdr:rowOff>
        </xdr:from>
        <xdr:to>
          <xdr:col>7</xdr:col>
          <xdr:colOff>571500</xdr:colOff>
          <xdr:row>58</xdr:row>
          <xdr:rowOff>304800</xdr:rowOff>
        </xdr:to>
        <xdr:sp macro="" textlink="">
          <xdr:nvSpPr>
            <xdr:cNvPr id="2073" name="Drop Down 25" hidden="1">
              <a:extLst>
                <a:ext uri="{63B3BB69-23CF-44E3-9099-C40C66FF867C}">
                  <a14:compatExt spid="_x0000_s2073"/>
                </a:ext>
                <a:ext uri="{FF2B5EF4-FFF2-40B4-BE49-F238E27FC236}">
                  <a16:creationId xmlns:a16="http://schemas.microsoft.com/office/drawing/2014/main" id="{00000000-0008-0000-09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60</xdr:row>
          <xdr:rowOff>59267</xdr:rowOff>
        </xdr:from>
        <xdr:to>
          <xdr:col>7</xdr:col>
          <xdr:colOff>571500</xdr:colOff>
          <xdr:row>60</xdr:row>
          <xdr:rowOff>266700</xdr:rowOff>
        </xdr:to>
        <xdr:sp macro="" textlink="">
          <xdr:nvSpPr>
            <xdr:cNvPr id="2074" name="Drop Down 26" hidden="1">
              <a:extLst>
                <a:ext uri="{63B3BB69-23CF-44E3-9099-C40C66FF867C}">
                  <a14:compatExt spid="_x0000_s2074"/>
                </a:ext>
                <a:ext uri="{FF2B5EF4-FFF2-40B4-BE49-F238E27FC236}">
                  <a16:creationId xmlns:a16="http://schemas.microsoft.com/office/drawing/2014/main" id="{00000000-0008-0000-09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62</xdr:row>
          <xdr:rowOff>59267</xdr:rowOff>
        </xdr:from>
        <xdr:to>
          <xdr:col>7</xdr:col>
          <xdr:colOff>571500</xdr:colOff>
          <xdr:row>62</xdr:row>
          <xdr:rowOff>266700</xdr:rowOff>
        </xdr:to>
        <xdr:sp macro="" textlink="">
          <xdr:nvSpPr>
            <xdr:cNvPr id="2075" name="Drop Down 27" hidden="1">
              <a:extLst>
                <a:ext uri="{63B3BB69-23CF-44E3-9099-C40C66FF867C}">
                  <a14:compatExt spid="_x0000_s2075"/>
                </a:ext>
                <a:ext uri="{FF2B5EF4-FFF2-40B4-BE49-F238E27FC236}">
                  <a16:creationId xmlns:a16="http://schemas.microsoft.com/office/drawing/2014/main" id="{00000000-0008-0000-09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68</xdr:row>
          <xdr:rowOff>105833</xdr:rowOff>
        </xdr:from>
        <xdr:to>
          <xdr:col>2</xdr:col>
          <xdr:colOff>143933</xdr:colOff>
          <xdr:row>68</xdr:row>
          <xdr:rowOff>313267</xdr:rowOff>
        </xdr:to>
        <xdr:sp macro="" textlink="">
          <xdr:nvSpPr>
            <xdr:cNvPr id="2076" name="Drop Down 28" hidden="1">
              <a:extLst>
                <a:ext uri="{63B3BB69-23CF-44E3-9099-C40C66FF867C}">
                  <a14:compatExt spid="_x0000_s2076"/>
                </a:ext>
                <a:ext uri="{FF2B5EF4-FFF2-40B4-BE49-F238E27FC236}">
                  <a16:creationId xmlns:a16="http://schemas.microsoft.com/office/drawing/2014/main" id="{00000000-0008-0000-09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70</xdr:row>
          <xdr:rowOff>84667</xdr:rowOff>
        </xdr:from>
        <xdr:to>
          <xdr:col>7</xdr:col>
          <xdr:colOff>571500</xdr:colOff>
          <xdr:row>70</xdr:row>
          <xdr:rowOff>304800</xdr:rowOff>
        </xdr:to>
        <xdr:sp macro="" textlink="">
          <xdr:nvSpPr>
            <xdr:cNvPr id="2077" name="Drop Down 29" hidden="1">
              <a:extLst>
                <a:ext uri="{63B3BB69-23CF-44E3-9099-C40C66FF867C}">
                  <a14:compatExt spid="_x0000_s2077"/>
                </a:ext>
                <a:ext uri="{FF2B5EF4-FFF2-40B4-BE49-F238E27FC236}">
                  <a16:creationId xmlns:a16="http://schemas.microsoft.com/office/drawing/2014/main" id="{00000000-0008-0000-09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72</xdr:row>
          <xdr:rowOff>84667</xdr:rowOff>
        </xdr:from>
        <xdr:to>
          <xdr:col>7</xdr:col>
          <xdr:colOff>571500</xdr:colOff>
          <xdr:row>72</xdr:row>
          <xdr:rowOff>304800</xdr:rowOff>
        </xdr:to>
        <xdr:sp macro="" textlink="">
          <xdr:nvSpPr>
            <xdr:cNvPr id="2078" name="Drop Down 30" hidden="1">
              <a:extLst>
                <a:ext uri="{63B3BB69-23CF-44E3-9099-C40C66FF867C}">
                  <a14:compatExt spid="_x0000_s2078"/>
                </a:ext>
                <a:ext uri="{FF2B5EF4-FFF2-40B4-BE49-F238E27FC236}">
                  <a16:creationId xmlns:a16="http://schemas.microsoft.com/office/drawing/2014/main" id="{00000000-0008-0000-09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73</xdr:row>
          <xdr:rowOff>84667</xdr:rowOff>
        </xdr:from>
        <xdr:to>
          <xdr:col>7</xdr:col>
          <xdr:colOff>571500</xdr:colOff>
          <xdr:row>73</xdr:row>
          <xdr:rowOff>304800</xdr:rowOff>
        </xdr:to>
        <xdr:sp macro="" textlink="">
          <xdr:nvSpPr>
            <xdr:cNvPr id="2079" name="Drop Down 31" hidden="1">
              <a:extLst>
                <a:ext uri="{63B3BB69-23CF-44E3-9099-C40C66FF867C}">
                  <a14:compatExt spid="_x0000_s2079"/>
                </a:ext>
                <a:ext uri="{FF2B5EF4-FFF2-40B4-BE49-F238E27FC236}">
                  <a16:creationId xmlns:a16="http://schemas.microsoft.com/office/drawing/2014/main" id="{00000000-0008-0000-09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75</xdr:row>
          <xdr:rowOff>84667</xdr:rowOff>
        </xdr:from>
        <xdr:to>
          <xdr:col>7</xdr:col>
          <xdr:colOff>571500</xdr:colOff>
          <xdr:row>75</xdr:row>
          <xdr:rowOff>304800</xdr:rowOff>
        </xdr:to>
        <xdr:sp macro="" textlink="">
          <xdr:nvSpPr>
            <xdr:cNvPr id="2080" name="Drop Down 32" hidden="1">
              <a:extLst>
                <a:ext uri="{63B3BB69-23CF-44E3-9099-C40C66FF867C}">
                  <a14:compatExt spid="_x0000_s2080"/>
                </a:ext>
                <a:ext uri="{FF2B5EF4-FFF2-40B4-BE49-F238E27FC236}">
                  <a16:creationId xmlns:a16="http://schemas.microsoft.com/office/drawing/2014/main" id="{00000000-0008-0000-09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77</xdr:row>
          <xdr:rowOff>59267</xdr:rowOff>
        </xdr:from>
        <xdr:to>
          <xdr:col>7</xdr:col>
          <xdr:colOff>571500</xdr:colOff>
          <xdr:row>77</xdr:row>
          <xdr:rowOff>266700</xdr:rowOff>
        </xdr:to>
        <xdr:sp macro="" textlink="">
          <xdr:nvSpPr>
            <xdr:cNvPr id="2081" name="Drop Down 33" hidden="1">
              <a:extLst>
                <a:ext uri="{63B3BB69-23CF-44E3-9099-C40C66FF867C}">
                  <a14:compatExt spid="_x0000_s2081"/>
                </a:ext>
                <a:ext uri="{FF2B5EF4-FFF2-40B4-BE49-F238E27FC236}">
                  <a16:creationId xmlns:a16="http://schemas.microsoft.com/office/drawing/2014/main" id="{00000000-0008-0000-09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79</xdr:row>
          <xdr:rowOff>59267</xdr:rowOff>
        </xdr:from>
        <xdr:to>
          <xdr:col>7</xdr:col>
          <xdr:colOff>571500</xdr:colOff>
          <xdr:row>79</xdr:row>
          <xdr:rowOff>266700</xdr:rowOff>
        </xdr:to>
        <xdr:sp macro="" textlink="">
          <xdr:nvSpPr>
            <xdr:cNvPr id="2082" name="Drop Down 34" hidden="1">
              <a:extLst>
                <a:ext uri="{63B3BB69-23CF-44E3-9099-C40C66FF867C}">
                  <a14:compatExt spid="_x0000_s2082"/>
                </a:ext>
                <a:ext uri="{FF2B5EF4-FFF2-40B4-BE49-F238E27FC236}">
                  <a16:creationId xmlns:a16="http://schemas.microsoft.com/office/drawing/2014/main" id="{00000000-0008-0000-09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85</xdr:row>
          <xdr:rowOff>105833</xdr:rowOff>
        </xdr:from>
        <xdr:to>
          <xdr:col>2</xdr:col>
          <xdr:colOff>143933</xdr:colOff>
          <xdr:row>85</xdr:row>
          <xdr:rowOff>313267</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9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87</xdr:row>
          <xdr:rowOff>84667</xdr:rowOff>
        </xdr:from>
        <xdr:to>
          <xdr:col>7</xdr:col>
          <xdr:colOff>571500</xdr:colOff>
          <xdr:row>87</xdr:row>
          <xdr:rowOff>304800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9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89</xdr:row>
          <xdr:rowOff>84667</xdr:rowOff>
        </xdr:from>
        <xdr:to>
          <xdr:col>7</xdr:col>
          <xdr:colOff>571500</xdr:colOff>
          <xdr:row>89</xdr:row>
          <xdr:rowOff>304800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9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90</xdr:row>
          <xdr:rowOff>84667</xdr:rowOff>
        </xdr:from>
        <xdr:to>
          <xdr:col>7</xdr:col>
          <xdr:colOff>571500</xdr:colOff>
          <xdr:row>90</xdr:row>
          <xdr:rowOff>304800</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9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92</xdr:row>
          <xdr:rowOff>84667</xdr:rowOff>
        </xdr:from>
        <xdr:to>
          <xdr:col>7</xdr:col>
          <xdr:colOff>571500</xdr:colOff>
          <xdr:row>92</xdr:row>
          <xdr:rowOff>304800</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9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94</xdr:row>
          <xdr:rowOff>59267</xdr:rowOff>
        </xdr:from>
        <xdr:to>
          <xdr:col>7</xdr:col>
          <xdr:colOff>571500</xdr:colOff>
          <xdr:row>94</xdr:row>
          <xdr:rowOff>266700</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9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96</xdr:row>
          <xdr:rowOff>59267</xdr:rowOff>
        </xdr:from>
        <xdr:to>
          <xdr:col>7</xdr:col>
          <xdr:colOff>571500</xdr:colOff>
          <xdr:row>96</xdr:row>
          <xdr:rowOff>266700</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9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119</xdr:row>
          <xdr:rowOff>105833</xdr:rowOff>
        </xdr:from>
        <xdr:to>
          <xdr:col>2</xdr:col>
          <xdr:colOff>143933</xdr:colOff>
          <xdr:row>119</xdr:row>
          <xdr:rowOff>313267</xdr:rowOff>
        </xdr:to>
        <xdr:sp macro="" textlink="">
          <xdr:nvSpPr>
            <xdr:cNvPr id="2104" name="Drop Down 56" hidden="1">
              <a:extLst>
                <a:ext uri="{63B3BB69-23CF-44E3-9099-C40C66FF867C}">
                  <a14:compatExt spid="_x0000_s2104"/>
                </a:ext>
                <a:ext uri="{FF2B5EF4-FFF2-40B4-BE49-F238E27FC236}">
                  <a16:creationId xmlns:a16="http://schemas.microsoft.com/office/drawing/2014/main" id="{00000000-0008-0000-09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121</xdr:row>
          <xdr:rowOff>84667</xdr:rowOff>
        </xdr:from>
        <xdr:to>
          <xdr:col>7</xdr:col>
          <xdr:colOff>571500</xdr:colOff>
          <xdr:row>121</xdr:row>
          <xdr:rowOff>296333</xdr:rowOff>
        </xdr:to>
        <xdr:sp macro="" textlink="">
          <xdr:nvSpPr>
            <xdr:cNvPr id="2105" name="Drop Down 57" hidden="1">
              <a:extLst>
                <a:ext uri="{63B3BB69-23CF-44E3-9099-C40C66FF867C}">
                  <a14:compatExt spid="_x0000_s2105"/>
                </a:ext>
                <a:ext uri="{FF2B5EF4-FFF2-40B4-BE49-F238E27FC236}">
                  <a16:creationId xmlns:a16="http://schemas.microsoft.com/office/drawing/2014/main" id="{00000000-0008-0000-09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123</xdr:row>
          <xdr:rowOff>84667</xdr:rowOff>
        </xdr:from>
        <xdr:to>
          <xdr:col>7</xdr:col>
          <xdr:colOff>571500</xdr:colOff>
          <xdr:row>123</xdr:row>
          <xdr:rowOff>287867</xdr:rowOff>
        </xdr:to>
        <xdr:sp macro="" textlink="">
          <xdr:nvSpPr>
            <xdr:cNvPr id="2106" name="Drop Down 58" hidden="1">
              <a:extLst>
                <a:ext uri="{63B3BB69-23CF-44E3-9099-C40C66FF867C}">
                  <a14:compatExt spid="_x0000_s2106"/>
                </a:ext>
                <a:ext uri="{FF2B5EF4-FFF2-40B4-BE49-F238E27FC236}">
                  <a16:creationId xmlns:a16="http://schemas.microsoft.com/office/drawing/2014/main" id="{00000000-0008-0000-09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124</xdr:row>
          <xdr:rowOff>84667</xdr:rowOff>
        </xdr:from>
        <xdr:to>
          <xdr:col>7</xdr:col>
          <xdr:colOff>571500</xdr:colOff>
          <xdr:row>124</xdr:row>
          <xdr:rowOff>287867</xdr:rowOff>
        </xdr:to>
        <xdr:sp macro="" textlink="">
          <xdr:nvSpPr>
            <xdr:cNvPr id="2107" name="Drop Down 59" hidden="1">
              <a:extLst>
                <a:ext uri="{63B3BB69-23CF-44E3-9099-C40C66FF867C}">
                  <a14:compatExt spid="_x0000_s2107"/>
                </a:ext>
                <a:ext uri="{FF2B5EF4-FFF2-40B4-BE49-F238E27FC236}">
                  <a16:creationId xmlns:a16="http://schemas.microsoft.com/office/drawing/2014/main" id="{00000000-0008-0000-09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126</xdr:row>
          <xdr:rowOff>84667</xdr:rowOff>
        </xdr:from>
        <xdr:to>
          <xdr:col>7</xdr:col>
          <xdr:colOff>571500</xdr:colOff>
          <xdr:row>126</xdr:row>
          <xdr:rowOff>287867</xdr:rowOff>
        </xdr:to>
        <xdr:sp macro="" textlink="">
          <xdr:nvSpPr>
            <xdr:cNvPr id="2108" name="Drop Down 60" hidden="1">
              <a:extLst>
                <a:ext uri="{63B3BB69-23CF-44E3-9099-C40C66FF867C}">
                  <a14:compatExt spid="_x0000_s2108"/>
                </a:ext>
                <a:ext uri="{FF2B5EF4-FFF2-40B4-BE49-F238E27FC236}">
                  <a16:creationId xmlns:a16="http://schemas.microsoft.com/office/drawing/2014/main" id="{00000000-0008-0000-09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128</xdr:row>
          <xdr:rowOff>105833</xdr:rowOff>
        </xdr:from>
        <xdr:to>
          <xdr:col>7</xdr:col>
          <xdr:colOff>571500</xdr:colOff>
          <xdr:row>128</xdr:row>
          <xdr:rowOff>313267</xdr:rowOff>
        </xdr:to>
        <xdr:sp macro="" textlink="">
          <xdr:nvSpPr>
            <xdr:cNvPr id="2109" name="Drop Down 61" hidden="1">
              <a:extLst>
                <a:ext uri="{63B3BB69-23CF-44E3-9099-C40C66FF867C}">
                  <a14:compatExt spid="_x0000_s2109"/>
                </a:ext>
                <a:ext uri="{FF2B5EF4-FFF2-40B4-BE49-F238E27FC236}">
                  <a16:creationId xmlns:a16="http://schemas.microsoft.com/office/drawing/2014/main" id="{00000000-0008-0000-09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130</xdr:row>
          <xdr:rowOff>59267</xdr:rowOff>
        </xdr:from>
        <xdr:to>
          <xdr:col>7</xdr:col>
          <xdr:colOff>571500</xdr:colOff>
          <xdr:row>130</xdr:row>
          <xdr:rowOff>266700</xdr:rowOff>
        </xdr:to>
        <xdr:sp macro="" textlink="">
          <xdr:nvSpPr>
            <xdr:cNvPr id="2110" name="Drop Down 62" hidden="1">
              <a:extLst>
                <a:ext uri="{63B3BB69-23CF-44E3-9099-C40C66FF867C}">
                  <a14:compatExt spid="_x0000_s2110"/>
                </a:ext>
                <a:ext uri="{FF2B5EF4-FFF2-40B4-BE49-F238E27FC236}">
                  <a16:creationId xmlns:a16="http://schemas.microsoft.com/office/drawing/2014/main" id="{00000000-0008-0000-09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102</xdr:row>
          <xdr:rowOff>105833</xdr:rowOff>
        </xdr:from>
        <xdr:to>
          <xdr:col>2</xdr:col>
          <xdr:colOff>143933</xdr:colOff>
          <xdr:row>102</xdr:row>
          <xdr:rowOff>313267</xdr:rowOff>
        </xdr:to>
        <xdr:sp macro="" textlink="">
          <xdr:nvSpPr>
            <xdr:cNvPr id="2112" name="Drop Down 64" hidden="1">
              <a:extLst>
                <a:ext uri="{63B3BB69-23CF-44E3-9099-C40C66FF867C}">
                  <a14:compatExt spid="_x0000_s2112"/>
                </a:ext>
                <a:ext uri="{FF2B5EF4-FFF2-40B4-BE49-F238E27FC236}">
                  <a16:creationId xmlns:a16="http://schemas.microsoft.com/office/drawing/2014/main" id="{00000000-0008-0000-09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104</xdr:row>
          <xdr:rowOff>84667</xdr:rowOff>
        </xdr:from>
        <xdr:to>
          <xdr:col>7</xdr:col>
          <xdr:colOff>571500</xdr:colOff>
          <xdr:row>104</xdr:row>
          <xdr:rowOff>304800</xdr:rowOff>
        </xdr:to>
        <xdr:sp macro="" textlink="">
          <xdr:nvSpPr>
            <xdr:cNvPr id="2113" name="Drop Down 65" hidden="1">
              <a:extLst>
                <a:ext uri="{63B3BB69-23CF-44E3-9099-C40C66FF867C}">
                  <a14:compatExt spid="_x0000_s2113"/>
                </a:ext>
                <a:ext uri="{FF2B5EF4-FFF2-40B4-BE49-F238E27FC236}">
                  <a16:creationId xmlns:a16="http://schemas.microsoft.com/office/drawing/2014/main" id="{00000000-0008-0000-09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106</xdr:row>
          <xdr:rowOff>84667</xdr:rowOff>
        </xdr:from>
        <xdr:to>
          <xdr:col>7</xdr:col>
          <xdr:colOff>571500</xdr:colOff>
          <xdr:row>106</xdr:row>
          <xdr:rowOff>304800</xdr:rowOff>
        </xdr:to>
        <xdr:sp macro="" textlink="">
          <xdr:nvSpPr>
            <xdr:cNvPr id="2114" name="Drop Down 66" hidden="1">
              <a:extLst>
                <a:ext uri="{63B3BB69-23CF-44E3-9099-C40C66FF867C}">
                  <a14:compatExt spid="_x0000_s2114"/>
                </a:ext>
                <a:ext uri="{FF2B5EF4-FFF2-40B4-BE49-F238E27FC236}">
                  <a16:creationId xmlns:a16="http://schemas.microsoft.com/office/drawing/2014/main" id="{00000000-0008-0000-09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107</xdr:row>
          <xdr:rowOff>84667</xdr:rowOff>
        </xdr:from>
        <xdr:to>
          <xdr:col>7</xdr:col>
          <xdr:colOff>571500</xdr:colOff>
          <xdr:row>107</xdr:row>
          <xdr:rowOff>304800</xdr:rowOff>
        </xdr:to>
        <xdr:sp macro="" textlink="">
          <xdr:nvSpPr>
            <xdr:cNvPr id="2115" name="Drop Down 67" hidden="1">
              <a:extLst>
                <a:ext uri="{63B3BB69-23CF-44E3-9099-C40C66FF867C}">
                  <a14:compatExt spid="_x0000_s2115"/>
                </a:ext>
                <a:ext uri="{FF2B5EF4-FFF2-40B4-BE49-F238E27FC236}">
                  <a16:creationId xmlns:a16="http://schemas.microsoft.com/office/drawing/2014/main" id="{00000000-0008-0000-09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109</xdr:row>
          <xdr:rowOff>84667</xdr:rowOff>
        </xdr:from>
        <xdr:to>
          <xdr:col>7</xdr:col>
          <xdr:colOff>571500</xdr:colOff>
          <xdr:row>109</xdr:row>
          <xdr:rowOff>304800</xdr:rowOff>
        </xdr:to>
        <xdr:sp macro="" textlink="">
          <xdr:nvSpPr>
            <xdr:cNvPr id="2116" name="Drop Down 68" hidden="1">
              <a:extLst>
                <a:ext uri="{63B3BB69-23CF-44E3-9099-C40C66FF867C}">
                  <a14:compatExt spid="_x0000_s2116"/>
                </a:ext>
                <a:ext uri="{FF2B5EF4-FFF2-40B4-BE49-F238E27FC236}">
                  <a16:creationId xmlns:a16="http://schemas.microsoft.com/office/drawing/2014/main" id="{00000000-0008-0000-09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111</xdr:row>
          <xdr:rowOff>59267</xdr:rowOff>
        </xdr:from>
        <xdr:to>
          <xdr:col>7</xdr:col>
          <xdr:colOff>571500</xdr:colOff>
          <xdr:row>111</xdr:row>
          <xdr:rowOff>266700</xdr:rowOff>
        </xdr:to>
        <xdr:sp macro="" textlink="">
          <xdr:nvSpPr>
            <xdr:cNvPr id="2117" name="Drop Down 69" hidden="1">
              <a:extLst>
                <a:ext uri="{63B3BB69-23CF-44E3-9099-C40C66FF867C}">
                  <a14:compatExt spid="_x0000_s2117"/>
                </a:ext>
                <a:ext uri="{FF2B5EF4-FFF2-40B4-BE49-F238E27FC236}">
                  <a16:creationId xmlns:a16="http://schemas.microsoft.com/office/drawing/2014/main" id="{00000000-0008-0000-09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113</xdr:row>
          <xdr:rowOff>59267</xdr:rowOff>
        </xdr:from>
        <xdr:to>
          <xdr:col>7</xdr:col>
          <xdr:colOff>571500</xdr:colOff>
          <xdr:row>113</xdr:row>
          <xdr:rowOff>266700</xdr:rowOff>
        </xdr:to>
        <xdr:sp macro="" textlink="">
          <xdr:nvSpPr>
            <xdr:cNvPr id="2118" name="Drop Down 70" hidden="1">
              <a:extLst>
                <a:ext uri="{63B3BB69-23CF-44E3-9099-C40C66FF867C}">
                  <a14:compatExt spid="_x0000_s2118"/>
                </a:ext>
                <a:ext uri="{FF2B5EF4-FFF2-40B4-BE49-F238E27FC236}">
                  <a16:creationId xmlns:a16="http://schemas.microsoft.com/office/drawing/2014/main" id="{00000000-0008-0000-09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237067</xdr:colOff>
          <xdr:row>14</xdr:row>
          <xdr:rowOff>21167</xdr:rowOff>
        </xdr:from>
        <xdr:to>
          <xdr:col>10</xdr:col>
          <xdr:colOff>503767</xdr:colOff>
          <xdr:row>14</xdr:row>
          <xdr:rowOff>304800</xdr:rowOff>
        </xdr:to>
        <xdr:sp macro="" textlink="">
          <xdr:nvSpPr>
            <xdr:cNvPr id="2120" name="Drop Down 72" hidden="1">
              <a:extLst>
                <a:ext uri="{63B3BB69-23CF-44E3-9099-C40C66FF867C}">
                  <a14:compatExt spid="_x0000_s2120"/>
                </a:ext>
                <a:ext uri="{FF2B5EF4-FFF2-40B4-BE49-F238E27FC236}">
                  <a16:creationId xmlns:a16="http://schemas.microsoft.com/office/drawing/2014/main" id="{00000000-0008-0000-09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150</xdr:row>
          <xdr:rowOff>38100</xdr:rowOff>
        </xdr:from>
        <xdr:to>
          <xdr:col>8</xdr:col>
          <xdr:colOff>791633</xdr:colOff>
          <xdr:row>150</xdr:row>
          <xdr:rowOff>237067</xdr:rowOff>
        </xdr:to>
        <xdr:sp macro="" textlink="">
          <xdr:nvSpPr>
            <xdr:cNvPr id="2121" name="Drop Down 73" hidden="1">
              <a:extLst>
                <a:ext uri="{63B3BB69-23CF-44E3-9099-C40C66FF867C}">
                  <a14:compatExt spid="_x0000_s2121"/>
                </a:ext>
                <a:ext uri="{FF2B5EF4-FFF2-40B4-BE49-F238E27FC236}">
                  <a16:creationId xmlns:a16="http://schemas.microsoft.com/office/drawing/2014/main" id="{00000000-0008-0000-09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486833</xdr:colOff>
          <xdr:row>152</xdr:row>
          <xdr:rowOff>8467</xdr:rowOff>
        </xdr:from>
        <xdr:to>
          <xdr:col>4</xdr:col>
          <xdr:colOff>266700</xdr:colOff>
          <xdr:row>152</xdr:row>
          <xdr:rowOff>228600</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9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152</xdr:row>
          <xdr:rowOff>8467</xdr:rowOff>
        </xdr:from>
        <xdr:to>
          <xdr:col>5</xdr:col>
          <xdr:colOff>745067</xdr:colOff>
          <xdr:row>152</xdr:row>
          <xdr:rowOff>228600</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9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732367</xdr:colOff>
          <xdr:row>152</xdr:row>
          <xdr:rowOff>8467</xdr:rowOff>
        </xdr:from>
        <xdr:to>
          <xdr:col>7</xdr:col>
          <xdr:colOff>372533</xdr:colOff>
          <xdr:row>152</xdr:row>
          <xdr:rowOff>228600</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9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372533</xdr:colOff>
          <xdr:row>152</xdr:row>
          <xdr:rowOff>8467</xdr:rowOff>
        </xdr:from>
        <xdr:to>
          <xdr:col>9</xdr:col>
          <xdr:colOff>8467</xdr:colOff>
          <xdr:row>152</xdr:row>
          <xdr:rowOff>228600</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9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156</xdr:row>
          <xdr:rowOff>84667</xdr:rowOff>
        </xdr:from>
        <xdr:to>
          <xdr:col>2</xdr:col>
          <xdr:colOff>143933</xdr:colOff>
          <xdr:row>156</xdr:row>
          <xdr:rowOff>287867</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9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158</xdr:row>
          <xdr:rowOff>84667</xdr:rowOff>
        </xdr:from>
        <xdr:to>
          <xdr:col>7</xdr:col>
          <xdr:colOff>571500</xdr:colOff>
          <xdr:row>158</xdr:row>
          <xdr:rowOff>287867</xdr:rowOff>
        </xdr:to>
        <xdr:sp macro="" textlink="">
          <xdr:nvSpPr>
            <xdr:cNvPr id="2141" name="Drop Down 93" hidden="1">
              <a:extLst>
                <a:ext uri="{63B3BB69-23CF-44E3-9099-C40C66FF867C}">
                  <a14:compatExt spid="_x0000_s2141"/>
                </a:ext>
                <a:ext uri="{FF2B5EF4-FFF2-40B4-BE49-F238E27FC236}">
                  <a16:creationId xmlns:a16="http://schemas.microsoft.com/office/drawing/2014/main" id="{00000000-0008-0000-0900-00005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160</xdr:row>
          <xdr:rowOff>84667</xdr:rowOff>
        </xdr:from>
        <xdr:to>
          <xdr:col>7</xdr:col>
          <xdr:colOff>571500</xdr:colOff>
          <xdr:row>160</xdr:row>
          <xdr:rowOff>287867</xdr:rowOff>
        </xdr:to>
        <xdr:sp macro="" textlink="">
          <xdr:nvSpPr>
            <xdr:cNvPr id="2142" name="Drop Down 94" hidden="1">
              <a:extLst>
                <a:ext uri="{63B3BB69-23CF-44E3-9099-C40C66FF867C}">
                  <a14:compatExt spid="_x0000_s2142"/>
                </a:ext>
                <a:ext uri="{FF2B5EF4-FFF2-40B4-BE49-F238E27FC236}">
                  <a16:creationId xmlns:a16="http://schemas.microsoft.com/office/drawing/2014/main" id="{00000000-0008-0000-0900-00005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161</xdr:row>
          <xdr:rowOff>84667</xdr:rowOff>
        </xdr:from>
        <xdr:to>
          <xdr:col>7</xdr:col>
          <xdr:colOff>571500</xdr:colOff>
          <xdr:row>161</xdr:row>
          <xdr:rowOff>287867</xdr:rowOff>
        </xdr:to>
        <xdr:sp macro="" textlink="">
          <xdr:nvSpPr>
            <xdr:cNvPr id="2143" name="Drop Down 95" hidden="1">
              <a:extLst>
                <a:ext uri="{63B3BB69-23CF-44E3-9099-C40C66FF867C}">
                  <a14:compatExt spid="_x0000_s2143"/>
                </a:ext>
                <a:ext uri="{FF2B5EF4-FFF2-40B4-BE49-F238E27FC236}">
                  <a16:creationId xmlns:a16="http://schemas.microsoft.com/office/drawing/2014/main" id="{00000000-0008-0000-09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163</xdr:row>
          <xdr:rowOff>84667</xdr:rowOff>
        </xdr:from>
        <xdr:to>
          <xdr:col>7</xdr:col>
          <xdr:colOff>571500</xdr:colOff>
          <xdr:row>163</xdr:row>
          <xdr:rowOff>287867</xdr:rowOff>
        </xdr:to>
        <xdr:sp macro="" textlink="">
          <xdr:nvSpPr>
            <xdr:cNvPr id="2144" name="Drop Down 96" hidden="1">
              <a:extLst>
                <a:ext uri="{63B3BB69-23CF-44E3-9099-C40C66FF867C}">
                  <a14:compatExt spid="_x0000_s2144"/>
                </a:ext>
                <a:ext uri="{FF2B5EF4-FFF2-40B4-BE49-F238E27FC236}">
                  <a16:creationId xmlns:a16="http://schemas.microsoft.com/office/drawing/2014/main" id="{00000000-0008-0000-09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165</xdr:row>
          <xdr:rowOff>0</xdr:rowOff>
        </xdr:from>
        <xdr:to>
          <xdr:col>7</xdr:col>
          <xdr:colOff>571500</xdr:colOff>
          <xdr:row>166</xdr:row>
          <xdr:rowOff>0</xdr:rowOff>
        </xdr:to>
        <xdr:sp macro="" textlink="">
          <xdr:nvSpPr>
            <xdr:cNvPr id="2145" name="Drop Down 97" hidden="1">
              <a:extLst>
                <a:ext uri="{63B3BB69-23CF-44E3-9099-C40C66FF867C}">
                  <a14:compatExt spid="_x0000_s2145"/>
                </a:ext>
                <a:ext uri="{FF2B5EF4-FFF2-40B4-BE49-F238E27FC236}">
                  <a16:creationId xmlns:a16="http://schemas.microsoft.com/office/drawing/2014/main" id="{00000000-0008-0000-09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167</xdr:row>
          <xdr:rowOff>59267</xdr:rowOff>
        </xdr:from>
        <xdr:to>
          <xdr:col>7</xdr:col>
          <xdr:colOff>571500</xdr:colOff>
          <xdr:row>167</xdr:row>
          <xdr:rowOff>266700</xdr:rowOff>
        </xdr:to>
        <xdr:sp macro="" textlink="">
          <xdr:nvSpPr>
            <xdr:cNvPr id="2146" name="Drop Down 98" hidden="1">
              <a:extLst>
                <a:ext uri="{63B3BB69-23CF-44E3-9099-C40C66FF867C}">
                  <a14:compatExt spid="_x0000_s2146"/>
                </a:ext>
                <a:ext uri="{FF2B5EF4-FFF2-40B4-BE49-F238E27FC236}">
                  <a16:creationId xmlns:a16="http://schemas.microsoft.com/office/drawing/2014/main" id="{00000000-0008-0000-09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172</xdr:row>
          <xdr:rowOff>84667</xdr:rowOff>
        </xdr:from>
        <xdr:to>
          <xdr:col>2</xdr:col>
          <xdr:colOff>143933</xdr:colOff>
          <xdr:row>172</xdr:row>
          <xdr:rowOff>296333</xdr:rowOff>
        </xdr:to>
        <xdr:sp macro="" textlink="">
          <xdr:nvSpPr>
            <xdr:cNvPr id="2156" name="Drop Down 108" hidden="1">
              <a:extLst>
                <a:ext uri="{63B3BB69-23CF-44E3-9099-C40C66FF867C}">
                  <a14:compatExt spid="_x0000_s2156"/>
                </a:ext>
                <a:ext uri="{FF2B5EF4-FFF2-40B4-BE49-F238E27FC236}">
                  <a16:creationId xmlns:a16="http://schemas.microsoft.com/office/drawing/2014/main" id="{00000000-0008-0000-09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174</xdr:row>
          <xdr:rowOff>84667</xdr:rowOff>
        </xdr:from>
        <xdr:to>
          <xdr:col>7</xdr:col>
          <xdr:colOff>571500</xdr:colOff>
          <xdr:row>174</xdr:row>
          <xdr:rowOff>296333</xdr:rowOff>
        </xdr:to>
        <xdr:sp macro="" textlink="">
          <xdr:nvSpPr>
            <xdr:cNvPr id="2157" name="Drop Down 109" hidden="1">
              <a:extLst>
                <a:ext uri="{63B3BB69-23CF-44E3-9099-C40C66FF867C}">
                  <a14:compatExt spid="_x0000_s2157"/>
                </a:ext>
                <a:ext uri="{FF2B5EF4-FFF2-40B4-BE49-F238E27FC236}">
                  <a16:creationId xmlns:a16="http://schemas.microsoft.com/office/drawing/2014/main" id="{00000000-0008-0000-09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176</xdr:row>
          <xdr:rowOff>84667</xdr:rowOff>
        </xdr:from>
        <xdr:to>
          <xdr:col>7</xdr:col>
          <xdr:colOff>571500</xdr:colOff>
          <xdr:row>176</xdr:row>
          <xdr:rowOff>296333</xdr:rowOff>
        </xdr:to>
        <xdr:sp macro="" textlink="">
          <xdr:nvSpPr>
            <xdr:cNvPr id="2158" name="Drop Down 110" hidden="1">
              <a:extLst>
                <a:ext uri="{63B3BB69-23CF-44E3-9099-C40C66FF867C}">
                  <a14:compatExt spid="_x0000_s2158"/>
                </a:ext>
                <a:ext uri="{FF2B5EF4-FFF2-40B4-BE49-F238E27FC236}">
                  <a16:creationId xmlns:a16="http://schemas.microsoft.com/office/drawing/2014/main" id="{00000000-0008-0000-0900-00006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177</xdr:row>
          <xdr:rowOff>84667</xdr:rowOff>
        </xdr:from>
        <xdr:to>
          <xdr:col>7</xdr:col>
          <xdr:colOff>571500</xdr:colOff>
          <xdr:row>177</xdr:row>
          <xdr:rowOff>296333</xdr:rowOff>
        </xdr:to>
        <xdr:sp macro="" textlink="">
          <xdr:nvSpPr>
            <xdr:cNvPr id="2159" name="Drop Down 111" hidden="1">
              <a:extLst>
                <a:ext uri="{63B3BB69-23CF-44E3-9099-C40C66FF867C}">
                  <a14:compatExt spid="_x0000_s2159"/>
                </a:ext>
                <a:ext uri="{FF2B5EF4-FFF2-40B4-BE49-F238E27FC236}">
                  <a16:creationId xmlns:a16="http://schemas.microsoft.com/office/drawing/2014/main" id="{00000000-0008-0000-09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179</xdr:row>
          <xdr:rowOff>84667</xdr:rowOff>
        </xdr:from>
        <xdr:to>
          <xdr:col>7</xdr:col>
          <xdr:colOff>571500</xdr:colOff>
          <xdr:row>179</xdr:row>
          <xdr:rowOff>296333</xdr:rowOff>
        </xdr:to>
        <xdr:sp macro="" textlink="">
          <xdr:nvSpPr>
            <xdr:cNvPr id="2160" name="Drop Down 112" hidden="1">
              <a:extLst>
                <a:ext uri="{63B3BB69-23CF-44E3-9099-C40C66FF867C}">
                  <a14:compatExt spid="_x0000_s2160"/>
                </a:ext>
                <a:ext uri="{FF2B5EF4-FFF2-40B4-BE49-F238E27FC236}">
                  <a16:creationId xmlns:a16="http://schemas.microsoft.com/office/drawing/2014/main" id="{00000000-0008-0000-0900-00007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181</xdr:row>
          <xdr:rowOff>76200</xdr:rowOff>
        </xdr:from>
        <xdr:to>
          <xdr:col>7</xdr:col>
          <xdr:colOff>571500</xdr:colOff>
          <xdr:row>181</xdr:row>
          <xdr:rowOff>296333</xdr:rowOff>
        </xdr:to>
        <xdr:sp macro="" textlink="">
          <xdr:nvSpPr>
            <xdr:cNvPr id="2161" name="Drop Down 113" hidden="1">
              <a:extLst>
                <a:ext uri="{63B3BB69-23CF-44E3-9099-C40C66FF867C}">
                  <a14:compatExt spid="_x0000_s2161"/>
                </a:ext>
                <a:ext uri="{FF2B5EF4-FFF2-40B4-BE49-F238E27FC236}">
                  <a16:creationId xmlns:a16="http://schemas.microsoft.com/office/drawing/2014/main" id="{00000000-0008-0000-09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183</xdr:row>
          <xdr:rowOff>59267</xdr:rowOff>
        </xdr:from>
        <xdr:to>
          <xdr:col>7</xdr:col>
          <xdr:colOff>571500</xdr:colOff>
          <xdr:row>183</xdr:row>
          <xdr:rowOff>266700</xdr:rowOff>
        </xdr:to>
        <xdr:sp macro="" textlink="">
          <xdr:nvSpPr>
            <xdr:cNvPr id="2162" name="Drop Down 114" hidden="1">
              <a:extLst>
                <a:ext uri="{63B3BB69-23CF-44E3-9099-C40C66FF867C}">
                  <a14:compatExt spid="_x0000_s2162"/>
                </a:ext>
                <a:ext uri="{FF2B5EF4-FFF2-40B4-BE49-F238E27FC236}">
                  <a16:creationId xmlns:a16="http://schemas.microsoft.com/office/drawing/2014/main" id="{00000000-0008-0000-0900-00007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188</xdr:row>
          <xdr:rowOff>84667</xdr:rowOff>
        </xdr:from>
        <xdr:to>
          <xdr:col>2</xdr:col>
          <xdr:colOff>143933</xdr:colOff>
          <xdr:row>188</xdr:row>
          <xdr:rowOff>287867</xdr:rowOff>
        </xdr:to>
        <xdr:sp macro="" textlink="">
          <xdr:nvSpPr>
            <xdr:cNvPr id="2164" name="Drop Down 116" hidden="1">
              <a:extLst>
                <a:ext uri="{63B3BB69-23CF-44E3-9099-C40C66FF867C}">
                  <a14:compatExt spid="_x0000_s2164"/>
                </a:ext>
                <a:ext uri="{FF2B5EF4-FFF2-40B4-BE49-F238E27FC236}">
                  <a16:creationId xmlns:a16="http://schemas.microsoft.com/office/drawing/2014/main" id="{00000000-0008-0000-09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190</xdr:row>
          <xdr:rowOff>84667</xdr:rowOff>
        </xdr:from>
        <xdr:to>
          <xdr:col>7</xdr:col>
          <xdr:colOff>571500</xdr:colOff>
          <xdr:row>190</xdr:row>
          <xdr:rowOff>287867</xdr:rowOff>
        </xdr:to>
        <xdr:sp macro="" textlink="">
          <xdr:nvSpPr>
            <xdr:cNvPr id="2165" name="Drop Down 117" hidden="1">
              <a:extLst>
                <a:ext uri="{63B3BB69-23CF-44E3-9099-C40C66FF867C}">
                  <a14:compatExt spid="_x0000_s2165"/>
                </a:ext>
                <a:ext uri="{FF2B5EF4-FFF2-40B4-BE49-F238E27FC236}">
                  <a16:creationId xmlns:a16="http://schemas.microsoft.com/office/drawing/2014/main" id="{00000000-0008-0000-09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192</xdr:row>
          <xdr:rowOff>84667</xdr:rowOff>
        </xdr:from>
        <xdr:to>
          <xdr:col>7</xdr:col>
          <xdr:colOff>571500</xdr:colOff>
          <xdr:row>192</xdr:row>
          <xdr:rowOff>287867</xdr:rowOff>
        </xdr:to>
        <xdr:sp macro="" textlink="">
          <xdr:nvSpPr>
            <xdr:cNvPr id="2166" name="Drop Down 118" hidden="1">
              <a:extLst>
                <a:ext uri="{63B3BB69-23CF-44E3-9099-C40C66FF867C}">
                  <a14:compatExt spid="_x0000_s2166"/>
                </a:ext>
                <a:ext uri="{FF2B5EF4-FFF2-40B4-BE49-F238E27FC236}">
                  <a16:creationId xmlns:a16="http://schemas.microsoft.com/office/drawing/2014/main" id="{00000000-0008-0000-09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193</xdr:row>
          <xdr:rowOff>84667</xdr:rowOff>
        </xdr:from>
        <xdr:to>
          <xdr:col>7</xdr:col>
          <xdr:colOff>571500</xdr:colOff>
          <xdr:row>193</xdr:row>
          <xdr:rowOff>287867</xdr:rowOff>
        </xdr:to>
        <xdr:sp macro="" textlink="">
          <xdr:nvSpPr>
            <xdr:cNvPr id="2167" name="Drop Down 119" hidden="1">
              <a:extLst>
                <a:ext uri="{63B3BB69-23CF-44E3-9099-C40C66FF867C}">
                  <a14:compatExt spid="_x0000_s2167"/>
                </a:ext>
                <a:ext uri="{FF2B5EF4-FFF2-40B4-BE49-F238E27FC236}">
                  <a16:creationId xmlns:a16="http://schemas.microsoft.com/office/drawing/2014/main" id="{00000000-0008-0000-09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195</xdr:row>
          <xdr:rowOff>84667</xdr:rowOff>
        </xdr:from>
        <xdr:to>
          <xdr:col>7</xdr:col>
          <xdr:colOff>571500</xdr:colOff>
          <xdr:row>195</xdr:row>
          <xdr:rowOff>287867</xdr:rowOff>
        </xdr:to>
        <xdr:sp macro="" textlink="">
          <xdr:nvSpPr>
            <xdr:cNvPr id="2168" name="Drop Down 120" hidden="1">
              <a:extLst>
                <a:ext uri="{63B3BB69-23CF-44E3-9099-C40C66FF867C}">
                  <a14:compatExt spid="_x0000_s2168"/>
                </a:ext>
                <a:ext uri="{FF2B5EF4-FFF2-40B4-BE49-F238E27FC236}">
                  <a16:creationId xmlns:a16="http://schemas.microsoft.com/office/drawing/2014/main" id="{00000000-0008-0000-09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197</xdr:row>
          <xdr:rowOff>76200</xdr:rowOff>
        </xdr:from>
        <xdr:to>
          <xdr:col>7</xdr:col>
          <xdr:colOff>571500</xdr:colOff>
          <xdr:row>197</xdr:row>
          <xdr:rowOff>296333</xdr:rowOff>
        </xdr:to>
        <xdr:sp macro="" textlink="">
          <xdr:nvSpPr>
            <xdr:cNvPr id="2169" name="Drop Down 121" hidden="1">
              <a:extLst>
                <a:ext uri="{63B3BB69-23CF-44E3-9099-C40C66FF867C}">
                  <a14:compatExt spid="_x0000_s2169"/>
                </a:ext>
                <a:ext uri="{FF2B5EF4-FFF2-40B4-BE49-F238E27FC236}">
                  <a16:creationId xmlns:a16="http://schemas.microsoft.com/office/drawing/2014/main" id="{00000000-0008-0000-09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199</xdr:row>
          <xdr:rowOff>59267</xdr:rowOff>
        </xdr:from>
        <xdr:to>
          <xdr:col>7</xdr:col>
          <xdr:colOff>571500</xdr:colOff>
          <xdr:row>199</xdr:row>
          <xdr:rowOff>266700</xdr:rowOff>
        </xdr:to>
        <xdr:sp macro="" textlink="">
          <xdr:nvSpPr>
            <xdr:cNvPr id="2170" name="Drop Down 122" hidden="1">
              <a:extLst>
                <a:ext uri="{63B3BB69-23CF-44E3-9099-C40C66FF867C}">
                  <a14:compatExt spid="_x0000_s2170"/>
                </a:ext>
                <a:ext uri="{FF2B5EF4-FFF2-40B4-BE49-F238E27FC236}">
                  <a16:creationId xmlns:a16="http://schemas.microsoft.com/office/drawing/2014/main" id="{00000000-0008-0000-0900-00007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204</xdr:row>
          <xdr:rowOff>84667</xdr:rowOff>
        </xdr:from>
        <xdr:to>
          <xdr:col>2</xdr:col>
          <xdr:colOff>143933</xdr:colOff>
          <xdr:row>204</xdr:row>
          <xdr:rowOff>296333</xdr:rowOff>
        </xdr:to>
        <xdr:sp macro="" textlink="">
          <xdr:nvSpPr>
            <xdr:cNvPr id="2172" name="Drop Down 124" hidden="1">
              <a:extLst>
                <a:ext uri="{63B3BB69-23CF-44E3-9099-C40C66FF867C}">
                  <a14:compatExt spid="_x0000_s2172"/>
                </a:ext>
                <a:ext uri="{FF2B5EF4-FFF2-40B4-BE49-F238E27FC236}">
                  <a16:creationId xmlns:a16="http://schemas.microsoft.com/office/drawing/2014/main" id="{00000000-0008-0000-09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206</xdr:row>
          <xdr:rowOff>84667</xdr:rowOff>
        </xdr:from>
        <xdr:to>
          <xdr:col>7</xdr:col>
          <xdr:colOff>571500</xdr:colOff>
          <xdr:row>206</xdr:row>
          <xdr:rowOff>296333</xdr:rowOff>
        </xdr:to>
        <xdr:sp macro="" textlink="">
          <xdr:nvSpPr>
            <xdr:cNvPr id="2173" name="Drop Down 125" hidden="1">
              <a:extLst>
                <a:ext uri="{63B3BB69-23CF-44E3-9099-C40C66FF867C}">
                  <a14:compatExt spid="_x0000_s2173"/>
                </a:ext>
                <a:ext uri="{FF2B5EF4-FFF2-40B4-BE49-F238E27FC236}">
                  <a16:creationId xmlns:a16="http://schemas.microsoft.com/office/drawing/2014/main" id="{00000000-0008-0000-0900-00007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208</xdr:row>
          <xdr:rowOff>84667</xdr:rowOff>
        </xdr:from>
        <xdr:to>
          <xdr:col>7</xdr:col>
          <xdr:colOff>571500</xdr:colOff>
          <xdr:row>208</xdr:row>
          <xdr:rowOff>296333</xdr:rowOff>
        </xdr:to>
        <xdr:sp macro="" textlink="">
          <xdr:nvSpPr>
            <xdr:cNvPr id="2174" name="Drop Down 126" hidden="1">
              <a:extLst>
                <a:ext uri="{63B3BB69-23CF-44E3-9099-C40C66FF867C}">
                  <a14:compatExt spid="_x0000_s2174"/>
                </a:ext>
                <a:ext uri="{FF2B5EF4-FFF2-40B4-BE49-F238E27FC236}">
                  <a16:creationId xmlns:a16="http://schemas.microsoft.com/office/drawing/2014/main" id="{00000000-0008-0000-0900-00007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209</xdr:row>
          <xdr:rowOff>84667</xdr:rowOff>
        </xdr:from>
        <xdr:to>
          <xdr:col>7</xdr:col>
          <xdr:colOff>571500</xdr:colOff>
          <xdr:row>209</xdr:row>
          <xdr:rowOff>296333</xdr:rowOff>
        </xdr:to>
        <xdr:sp macro="" textlink="">
          <xdr:nvSpPr>
            <xdr:cNvPr id="2175" name="Drop Down 127" hidden="1">
              <a:extLst>
                <a:ext uri="{63B3BB69-23CF-44E3-9099-C40C66FF867C}">
                  <a14:compatExt spid="_x0000_s2175"/>
                </a:ext>
                <a:ext uri="{FF2B5EF4-FFF2-40B4-BE49-F238E27FC236}">
                  <a16:creationId xmlns:a16="http://schemas.microsoft.com/office/drawing/2014/main" id="{00000000-0008-0000-09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211</xdr:row>
          <xdr:rowOff>84667</xdr:rowOff>
        </xdr:from>
        <xdr:to>
          <xdr:col>7</xdr:col>
          <xdr:colOff>571500</xdr:colOff>
          <xdr:row>211</xdr:row>
          <xdr:rowOff>296333</xdr:rowOff>
        </xdr:to>
        <xdr:sp macro="" textlink="">
          <xdr:nvSpPr>
            <xdr:cNvPr id="2176" name="Drop Down 128" hidden="1">
              <a:extLst>
                <a:ext uri="{63B3BB69-23CF-44E3-9099-C40C66FF867C}">
                  <a14:compatExt spid="_x0000_s2176"/>
                </a:ext>
                <a:ext uri="{FF2B5EF4-FFF2-40B4-BE49-F238E27FC236}">
                  <a16:creationId xmlns:a16="http://schemas.microsoft.com/office/drawing/2014/main" id="{00000000-0008-0000-09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213</xdr:row>
          <xdr:rowOff>76200</xdr:rowOff>
        </xdr:from>
        <xdr:to>
          <xdr:col>7</xdr:col>
          <xdr:colOff>571500</xdr:colOff>
          <xdr:row>213</xdr:row>
          <xdr:rowOff>296333</xdr:rowOff>
        </xdr:to>
        <xdr:sp macro="" textlink="">
          <xdr:nvSpPr>
            <xdr:cNvPr id="2177" name="Drop Down 129" hidden="1">
              <a:extLst>
                <a:ext uri="{63B3BB69-23CF-44E3-9099-C40C66FF867C}">
                  <a14:compatExt spid="_x0000_s2177"/>
                </a:ext>
                <a:ext uri="{FF2B5EF4-FFF2-40B4-BE49-F238E27FC236}">
                  <a16:creationId xmlns:a16="http://schemas.microsoft.com/office/drawing/2014/main" id="{00000000-0008-0000-09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215</xdr:row>
          <xdr:rowOff>59267</xdr:rowOff>
        </xdr:from>
        <xdr:to>
          <xdr:col>7</xdr:col>
          <xdr:colOff>571500</xdr:colOff>
          <xdr:row>215</xdr:row>
          <xdr:rowOff>266700</xdr:rowOff>
        </xdr:to>
        <xdr:sp macro="" textlink="">
          <xdr:nvSpPr>
            <xdr:cNvPr id="2178" name="Drop Down 130" hidden="1">
              <a:extLst>
                <a:ext uri="{63B3BB69-23CF-44E3-9099-C40C66FF867C}">
                  <a14:compatExt spid="_x0000_s2178"/>
                </a:ext>
                <a:ext uri="{FF2B5EF4-FFF2-40B4-BE49-F238E27FC236}">
                  <a16:creationId xmlns:a16="http://schemas.microsoft.com/office/drawing/2014/main" id="{00000000-0008-0000-0900-00008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13/ungeschuetzt/Daten/TABELLEN/LVU/Ergebnistabellen/2007/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13/ungeschuetzt/Daten/TABELLEN/LVU/Ergebnistabellen/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16" Type="http://schemas.openxmlformats.org/officeDocument/2006/relationships/ctrlProp" Target="../ctrlProps/ctrlProp12.xml"/><Relationship Id="rId11" Type="http://schemas.openxmlformats.org/officeDocument/2006/relationships/ctrlProp" Target="../ctrlProps/ctrlProp7.xml"/><Relationship Id="rId32" Type="http://schemas.openxmlformats.org/officeDocument/2006/relationships/ctrlProp" Target="../ctrlProps/ctrlProp28.xml"/><Relationship Id="rId37" Type="http://schemas.openxmlformats.org/officeDocument/2006/relationships/ctrlProp" Target="../ctrlProps/ctrlProp33.xml"/><Relationship Id="rId53" Type="http://schemas.openxmlformats.org/officeDocument/2006/relationships/ctrlProp" Target="../ctrlProps/ctrlProp49.xml"/><Relationship Id="rId58" Type="http://schemas.openxmlformats.org/officeDocument/2006/relationships/ctrlProp" Target="../ctrlProps/ctrlProp54.xml"/><Relationship Id="rId74" Type="http://schemas.openxmlformats.org/officeDocument/2006/relationships/ctrlProp" Target="../ctrlProps/ctrlProp70.xml"/><Relationship Id="rId79" Type="http://schemas.openxmlformats.org/officeDocument/2006/relationships/ctrlProp" Target="../ctrlProps/ctrlProp75.xml"/><Relationship Id="rId5" Type="http://schemas.openxmlformats.org/officeDocument/2006/relationships/ctrlProp" Target="../ctrlProps/ctrlProp1.xml"/><Relationship Id="rId61" Type="http://schemas.openxmlformats.org/officeDocument/2006/relationships/ctrlProp" Target="../ctrlProps/ctrlProp57.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77" Type="http://schemas.openxmlformats.org/officeDocument/2006/relationships/ctrlProp" Target="../ctrlProps/ctrlProp73.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80" Type="http://schemas.openxmlformats.org/officeDocument/2006/relationships/ctrlProp" Target="../ctrlProps/ctrlProp76.xml"/><Relationship Id="rId3" Type="http://schemas.openxmlformats.org/officeDocument/2006/relationships/drawing" Target="../drawings/drawing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omments" Target="../comments3.xml"/><Relationship Id="rId4" Type="http://schemas.openxmlformats.org/officeDocument/2006/relationships/vmlDrawing" Target="../drawings/vmlDrawing3.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7" Type="http://schemas.openxmlformats.org/officeDocument/2006/relationships/ctrlProp" Target="../ctrlProps/ctrlProp3.xml"/><Relationship Id="rId71" Type="http://schemas.openxmlformats.org/officeDocument/2006/relationships/ctrlProp" Target="../ctrlProps/ctrlProp67.xml"/><Relationship Id="rId2" Type="http://schemas.openxmlformats.org/officeDocument/2006/relationships/printerSettings" Target="../printerSettings/printerSettings9.bin"/><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de/html/pdf/aprotec.php?file=anleitung.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3E6D9-B1E8-4829-939C-67152D7DD8A4}">
  <dimension ref="A1:C13"/>
  <sheetViews>
    <sheetView workbookViewId="0">
      <selection sqref="A1:C1"/>
    </sheetView>
  </sheetViews>
  <sheetFormatPr baseColWidth="10" defaultColWidth="11.41015625" defaultRowHeight="14" x14ac:dyDescent="0.45"/>
  <cols>
    <col min="1" max="2" width="27.703125" customWidth="1"/>
    <col min="3" max="3" width="30.41015625" customWidth="1"/>
  </cols>
  <sheetData>
    <row r="1" spans="1:3" ht="30.75" customHeight="1" x14ac:dyDescent="0.45">
      <c r="A1" s="105" t="s">
        <v>83</v>
      </c>
      <c r="B1" s="106"/>
      <c r="C1" s="106"/>
    </row>
    <row r="2" spans="1:3" ht="51.95" customHeight="1" x14ac:dyDescent="0.45">
      <c r="A2" s="107" t="s">
        <v>91</v>
      </c>
      <c r="B2" s="108"/>
      <c r="C2" s="108"/>
    </row>
    <row r="3" spans="1:3" ht="74.25" customHeight="1" x14ac:dyDescent="0.45">
      <c r="A3" s="107" t="s">
        <v>142</v>
      </c>
      <c r="B3" s="107"/>
      <c r="C3" s="107"/>
    </row>
    <row r="4" spans="1:3" ht="80.45" customHeight="1" x14ac:dyDescent="0.6">
      <c r="A4" s="107" t="s">
        <v>145</v>
      </c>
      <c r="B4" s="108"/>
      <c r="C4" s="108"/>
    </row>
    <row r="5" spans="1:3" ht="30.45" customHeight="1" x14ac:dyDescent="0.5">
      <c r="A5" s="109"/>
      <c r="B5" s="109"/>
      <c r="C5" s="109"/>
    </row>
    <row r="6" spans="1:3" ht="30.45" customHeight="1" x14ac:dyDescent="0.45">
      <c r="A6" s="2" t="s">
        <v>84</v>
      </c>
    </row>
    <row r="7" spans="1:3" ht="54" customHeight="1" x14ac:dyDescent="0.45">
      <c r="A7" s="110" t="s">
        <v>85</v>
      </c>
      <c r="B7" s="111"/>
      <c r="C7" s="111"/>
    </row>
    <row r="9" spans="1:3" x14ac:dyDescent="0.45">
      <c r="A9" s="26" t="s">
        <v>86</v>
      </c>
      <c r="B9" s="26" t="s">
        <v>87</v>
      </c>
    </row>
    <row r="10" spans="1:3" ht="15.35" x14ac:dyDescent="0.45">
      <c r="A10" s="3">
        <v>1379</v>
      </c>
      <c r="B10" s="3">
        <v>1380</v>
      </c>
    </row>
    <row r="11" spans="1:3" ht="15.35" x14ac:dyDescent="0.45">
      <c r="A11" s="3">
        <v>179.34</v>
      </c>
      <c r="B11" s="3">
        <v>179</v>
      </c>
    </row>
    <row r="12" spans="1:3" ht="15.35" x14ac:dyDescent="0.45">
      <c r="A12" s="3">
        <v>80.12</v>
      </c>
      <c r="B12" s="3">
        <v>80.099999999999994</v>
      </c>
    </row>
    <row r="13" spans="1:3" ht="15.35" x14ac:dyDescent="0.45">
      <c r="A13" s="3">
        <v>7.8</v>
      </c>
      <c r="B13" s="25">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217"/>
  <sheetViews>
    <sheetView workbookViewId="0"/>
  </sheetViews>
  <sheetFormatPr baseColWidth="10" defaultColWidth="11.41015625" defaultRowHeight="14" x14ac:dyDescent="0.45"/>
  <cols>
    <col min="1" max="1" width="23.41015625" style="9" customWidth="1"/>
    <col min="2" max="2" width="11.41015625" style="9"/>
    <col min="3" max="5" width="9.703125" style="9" customWidth="1"/>
    <col min="6" max="6" width="11.703125" style="9" customWidth="1"/>
    <col min="7" max="8" width="9.703125" style="9" customWidth="1"/>
    <col min="9" max="9" width="11.703125" style="9" customWidth="1"/>
    <col min="10" max="10" width="8.703125" style="9" customWidth="1"/>
    <col min="11" max="11" width="11.703125" style="9" customWidth="1"/>
    <col min="12" max="16384" width="11.41015625" style="9"/>
  </cols>
  <sheetData>
    <row r="1" spans="1:11" ht="20.350000000000001" x14ac:dyDescent="0.65">
      <c r="A1" s="5" t="s">
        <v>99</v>
      </c>
      <c r="B1" s="6"/>
      <c r="F1" s="7" t="s">
        <v>100</v>
      </c>
      <c r="G1" s="7"/>
      <c r="H1" s="8"/>
      <c r="I1" s="78" t="s">
        <v>244</v>
      </c>
      <c r="J1" s="10"/>
    </row>
    <row r="2" spans="1:11" ht="20.350000000000001" x14ac:dyDescent="0.65">
      <c r="A2" s="5" t="s">
        <v>204</v>
      </c>
      <c r="B2" s="6"/>
      <c r="F2" s="7" t="s">
        <v>101</v>
      </c>
      <c r="G2" s="7"/>
      <c r="H2" s="8"/>
      <c r="I2" s="78" t="s">
        <v>244</v>
      </c>
      <c r="J2" s="140"/>
      <c r="K2" s="140"/>
    </row>
    <row r="3" spans="1:11" ht="20.350000000000001" x14ac:dyDescent="0.65">
      <c r="A3" s="5"/>
      <c r="B3" s="6"/>
      <c r="F3" s="142" t="s">
        <v>102</v>
      </c>
      <c r="G3" s="142"/>
      <c r="H3" s="142"/>
      <c r="I3" s="31">
        <v>1</v>
      </c>
      <c r="J3" s="24" t="s">
        <v>243</v>
      </c>
      <c r="K3" s="24"/>
    </row>
    <row r="4" spans="1:11" ht="17.7" x14ac:dyDescent="0.55000000000000004">
      <c r="A4" s="7" t="s">
        <v>54</v>
      </c>
      <c r="C4" s="9" t="s">
        <v>17</v>
      </c>
      <c r="E4" s="32"/>
      <c r="F4" s="84" t="str">
        <f>IF(OR(ISBLANK(I1),I1="?"),"",IF(ISNUMBER(VALUE(I1)),"","Bitte nur Ziffern eingeben (numbers only)"))</f>
        <v/>
      </c>
      <c r="G4" s="33"/>
      <c r="H4" s="49" t="str">
        <f>IF(OR(ISBLANK(I1),I1="?"),"",IF(ISNUMBER(VALUE(I1)),"","Bitte nur Ziffern eingeben (numbers only)"))</f>
        <v/>
      </c>
      <c r="I4" s="34"/>
      <c r="J4" s="24"/>
      <c r="K4" s="24"/>
    </row>
    <row r="5" spans="1:11" ht="17.7" x14ac:dyDescent="0.55000000000000004">
      <c r="A5" s="11" t="s">
        <v>103</v>
      </c>
      <c r="C5" s="143">
        <v>45466</v>
      </c>
      <c r="D5" s="143"/>
      <c r="F5" s="84" t="str">
        <f>IF(OR(ISBLANK(I2),I2="?"),"",IF(ISNUMBER(VALUE(I2)),"","Bitte nur Ziffern eingeben (numbers only)"))</f>
        <v/>
      </c>
      <c r="H5" s="49" t="str">
        <f>IF(OR(ISBLANK(I2),I2="?"),"",IF(ISNUMBER(VALUE(I2)),"","Bitte nur Ziffern eingeben (numbers only)"))</f>
        <v/>
      </c>
      <c r="I5" s="8"/>
      <c r="J5" s="24"/>
      <c r="K5" s="24"/>
    </row>
    <row r="7" spans="1:11" s="23" customFormat="1" ht="35.1" customHeight="1" x14ac:dyDescent="0.45">
      <c r="A7" s="144" t="s">
        <v>146</v>
      </c>
      <c r="B7" s="145"/>
      <c r="C7" s="145"/>
      <c r="D7" s="145"/>
      <c r="E7" s="145"/>
      <c r="F7" s="145"/>
      <c r="G7" s="145"/>
      <c r="H7" s="145"/>
      <c r="I7" s="145"/>
      <c r="J7" s="145"/>
      <c r="K7" s="145"/>
    </row>
    <row r="8" spans="1:11" s="23" customFormat="1" ht="35.1" customHeight="1" x14ac:dyDescent="0.45">
      <c r="A8" s="144" t="s">
        <v>272</v>
      </c>
      <c r="B8" s="145"/>
      <c r="C8" s="145"/>
      <c r="D8" s="145"/>
      <c r="E8" s="145"/>
      <c r="F8" s="145"/>
      <c r="G8" s="145"/>
      <c r="H8" s="145"/>
      <c r="I8" s="145"/>
      <c r="J8" s="145"/>
      <c r="K8" s="145"/>
    </row>
    <row r="9" spans="1:11" s="23" customFormat="1" ht="35.1" customHeight="1" x14ac:dyDescent="0.45">
      <c r="A9" s="144" t="s">
        <v>147</v>
      </c>
      <c r="B9" s="145"/>
      <c r="C9" s="145"/>
      <c r="D9" s="145"/>
      <c r="E9" s="145"/>
      <c r="F9" s="145"/>
      <c r="G9" s="145"/>
      <c r="H9" s="145"/>
      <c r="I9" s="145"/>
      <c r="J9" s="145"/>
      <c r="K9" s="145"/>
    </row>
    <row r="10" spans="1:11" s="23" customFormat="1" ht="35.1" customHeight="1" x14ac:dyDescent="0.45">
      <c r="A10" s="144" t="s">
        <v>148</v>
      </c>
      <c r="B10" s="145"/>
      <c r="C10" s="145"/>
      <c r="D10" s="145"/>
      <c r="E10" s="145"/>
      <c r="F10" s="145"/>
      <c r="G10" s="145"/>
      <c r="H10" s="145"/>
      <c r="I10" s="145"/>
      <c r="J10" s="145"/>
      <c r="K10" s="145"/>
    </row>
    <row r="11" spans="1:11" s="23" customFormat="1" ht="35.1" customHeight="1" x14ac:dyDescent="0.45">
      <c r="A11" s="144" t="s">
        <v>113</v>
      </c>
      <c r="B11" s="144"/>
      <c r="C11" s="144"/>
      <c r="D11" s="144"/>
      <c r="E11" s="144"/>
      <c r="F11" s="144"/>
      <c r="G11" s="144"/>
      <c r="H11" s="144"/>
      <c r="I11" s="144"/>
      <c r="J11" s="144"/>
      <c r="K11" s="144"/>
    </row>
    <row r="12" spans="1:11" s="23" customFormat="1" ht="35.1" customHeight="1" x14ac:dyDescent="0.45">
      <c r="A12" s="144" t="s">
        <v>149</v>
      </c>
      <c r="B12" s="145"/>
      <c r="C12" s="145"/>
      <c r="D12" s="145"/>
      <c r="E12" s="145"/>
      <c r="F12" s="145"/>
      <c r="G12" s="145"/>
      <c r="H12" s="145"/>
      <c r="I12" s="145"/>
      <c r="J12" s="145"/>
      <c r="K12" s="145"/>
    </row>
    <row r="13" spans="1:11" s="23" customFormat="1" ht="20.100000000000001" customHeight="1" x14ac:dyDescent="0.45">
      <c r="A13" s="80" t="str">
        <f>IF(OR(OR(I1="?",ISBLANK(I1)),OR(I2="?",ISBLANK(I2))),"Die Tabelle ist so nicht versandfertig. Es fehlen noch Eingaben bei Kunden-Nr. und/oder Postleitzahl.","Wichtig: Sind Ihre Eingaben bei Kunden-Nr. und Postleitzahl korrekt?")</f>
        <v>Die Tabelle ist so nicht versandfertig. Es fehlen noch Eingaben bei Kunden-Nr. und/oder Postleitzahl.</v>
      </c>
      <c r="B13" s="36"/>
      <c r="C13" s="36"/>
      <c r="D13" s="36"/>
      <c r="E13" s="36"/>
      <c r="F13" s="36"/>
      <c r="G13" s="36"/>
      <c r="H13" s="36"/>
      <c r="I13" s="36"/>
      <c r="J13" s="36"/>
      <c r="K13" s="36"/>
    </row>
    <row r="14" spans="1:11" s="23" customFormat="1" ht="20.100000000000001" customHeight="1" x14ac:dyDescent="0.45">
      <c r="A14" s="146" t="str">
        <f>IF(OR(OR(I1="?",ISBLANK(I1)),OR(I2="?",ISBLANK(I2))),"Nur wenn diese beiden Felder korrekt ausgefüllt sind, kann der Absender dieser Tabelle identifiziert werden.","")</f>
        <v>Nur wenn diese beiden Felder korrekt ausgefüllt sind, kann der Absender dieser Tabelle identifiziert werden.</v>
      </c>
      <c r="B14" s="146"/>
      <c r="C14" s="146"/>
      <c r="D14" s="146"/>
      <c r="E14" s="146"/>
      <c r="F14" s="146"/>
      <c r="G14" s="146"/>
      <c r="H14" s="146"/>
      <c r="I14" s="146"/>
      <c r="J14" s="146"/>
      <c r="K14" s="146"/>
    </row>
    <row r="15" spans="1:11" s="23" customFormat="1" ht="25.2" customHeight="1" x14ac:dyDescent="0.45">
      <c r="A15" s="35" t="s">
        <v>107</v>
      </c>
      <c r="J15" s="38"/>
      <c r="K15" s="38"/>
    </row>
    <row r="16" spans="1:11" s="23" customFormat="1" ht="25.2" customHeight="1" x14ac:dyDescent="0.45">
      <c r="A16" s="35"/>
    </row>
    <row r="17" spans="1:12" s="23" customFormat="1" ht="25.2" customHeight="1" x14ac:dyDescent="0.45">
      <c r="A17" s="35" t="s">
        <v>114</v>
      </c>
      <c r="E17" s="71">
        <f>MAX(Elemente!$A$3:$A$10)</f>
        <v>8</v>
      </c>
      <c r="F17" s="71">
        <f>MAX(Elemente!$A$14:$A$27)</f>
        <v>14</v>
      </c>
      <c r="G17" s="71">
        <f>MAX(Elemente!$A$31:$A$37)</f>
        <v>7</v>
      </c>
      <c r="H17" s="71">
        <f>MAX(Elemente!$A$31:$A$37)</f>
        <v>7</v>
      </c>
      <c r="I17" s="71">
        <f>MAX(Elemente!$A$41:$A$44)</f>
        <v>4</v>
      </c>
      <c r="J17" s="71">
        <f>MAX(Elemente!$A$48:$A$73)</f>
        <v>26</v>
      </c>
      <c r="K17" s="71">
        <f>MAX(Elemente!$A$77:$A$122)</f>
        <v>46</v>
      </c>
    </row>
    <row r="18" spans="1:12" ht="35.1" customHeight="1" x14ac:dyDescent="0.45">
      <c r="A18" s="53" t="s">
        <v>0</v>
      </c>
      <c r="B18" s="53" t="s">
        <v>1</v>
      </c>
      <c r="C18" s="54" t="s">
        <v>33</v>
      </c>
      <c r="D18" s="54" t="s">
        <v>34</v>
      </c>
      <c r="E18" s="54" t="s">
        <v>35</v>
      </c>
      <c r="F18" s="54" t="s">
        <v>36</v>
      </c>
      <c r="G18" s="141" t="s">
        <v>18</v>
      </c>
      <c r="H18" s="141"/>
      <c r="I18" s="54" t="s">
        <v>37</v>
      </c>
      <c r="J18" s="54" t="s">
        <v>41</v>
      </c>
      <c r="K18" s="54" t="s">
        <v>40</v>
      </c>
    </row>
    <row r="19" spans="1:12" ht="30.2" customHeight="1" x14ac:dyDescent="0.45">
      <c r="A19" s="52" t="s">
        <v>115</v>
      </c>
      <c r="B19" s="52" t="s">
        <v>108</v>
      </c>
      <c r="C19" s="79"/>
      <c r="D19" s="79"/>
      <c r="E19" s="51">
        <f>Elemente!$B$2</f>
        <v>8</v>
      </c>
      <c r="F19" s="51">
        <f>Elemente!$B$13</f>
        <v>14</v>
      </c>
      <c r="G19" s="51">
        <f>Elemente!$B$30</f>
        <v>7</v>
      </c>
      <c r="H19" s="51">
        <f>Elemente!$C$30</f>
        <v>7</v>
      </c>
      <c r="I19" s="51">
        <f>Elemente!$B$40</f>
        <v>4</v>
      </c>
      <c r="J19" s="51">
        <f>Elemente!$B$47</f>
        <v>26</v>
      </c>
      <c r="K19" s="51">
        <f>Elemente!$B$76</f>
        <v>46</v>
      </c>
    </row>
    <row r="20" spans="1:12" ht="30.2" customHeight="1" x14ac:dyDescent="0.45">
      <c r="A20" s="52" t="s">
        <v>116</v>
      </c>
      <c r="B20" s="52" t="s">
        <v>108</v>
      </c>
      <c r="C20" s="79"/>
      <c r="D20" s="79"/>
      <c r="E20" s="51">
        <f>Elemente!$D$2</f>
        <v>8</v>
      </c>
      <c r="F20" s="51">
        <f>Elemente!$D$13</f>
        <v>14</v>
      </c>
      <c r="G20" s="51">
        <f>Elemente!$D$30</f>
        <v>7</v>
      </c>
      <c r="H20" s="51">
        <f>Elemente!$E$30</f>
        <v>7</v>
      </c>
      <c r="I20" s="51">
        <f>Elemente!$D$40</f>
        <v>4</v>
      </c>
      <c r="J20" s="51">
        <f>Elemente!$D$47</f>
        <v>26</v>
      </c>
      <c r="K20" s="51">
        <f>Elemente!$D$76</f>
        <v>46</v>
      </c>
    </row>
    <row r="21" spans="1:12" ht="30.2" customHeight="1" x14ac:dyDescent="0.45">
      <c r="A21" s="52" t="s">
        <v>117</v>
      </c>
      <c r="B21" s="52" t="s">
        <v>108</v>
      </c>
      <c r="C21" s="79"/>
      <c r="D21" s="79"/>
      <c r="E21" s="51">
        <f>Elemente!$F$2</f>
        <v>8</v>
      </c>
      <c r="F21" s="51">
        <f>Elemente!$F$13</f>
        <v>14</v>
      </c>
      <c r="G21" s="51">
        <f>Elemente!$F$30</f>
        <v>7</v>
      </c>
      <c r="H21" s="51">
        <f>Elemente!$G$30</f>
        <v>7</v>
      </c>
      <c r="I21" s="51">
        <f>Elemente!$F$40</f>
        <v>4</v>
      </c>
      <c r="J21" s="51">
        <f>Elemente!$F$47</f>
        <v>26</v>
      </c>
      <c r="K21" s="51">
        <f>Elemente!$F$76</f>
        <v>46</v>
      </c>
    </row>
    <row r="22" spans="1:12" ht="30.2" customHeight="1" x14ac:dyDescent="0.45">
      <c r="A22" s="52" t="s">
        <v>118</v>
      </c>
      <c r="B22" s="52" t="s">
        <v>108</v>
      </c>
      <c r="C22" s="79"/>
      <c r="D22" s="79"/>
      <c r="E22" s="51">
        <f>Elemente!$H$2</f>
        <v>8</v>
      </c>
      <c r="F22" s="51">
        <f>Elemente!$H$13</f>
        <v>14</v>
      </c>
      <c r="G22" s="51">
        <f>Elemente!$H$30</f>
        <v>7</v>
      </c>
      <c r="H22" s="51">
        <f>Elemente!$I$30</f>
        <v>7</v>
      </c>
      <c r="I22" s="51">
        <f>Elemente!$H$40</f>
        <v>4</v>
      </c>
      <c r="J22" s="51">
        <f>Elemente!$H$47</f>
        <v>26</v>
      </c>
      <c r="K22" s="51">
        <f>Elemente!$H$76</f>
        <v>46</v>
      </c>
    </row>
    <row r="23" spans="1:12" ht="30.2" customHeight="1" x14ac:dyDescent="0.45">
      <c r="A23" s="52" t="s">
        <v>119</v>
      </c>
      <c r="B23" s="52" t="s">
        <v>108</v>
      </c>
      <c r="C23" s="79"/>
      <c r="D23" s="79"/>
      <c r="E23" s="51">
        <f>Elemente!$J$2</f>
        <v>8</v>
      </c>
      <c r="F23" s="51">
        <f>Elemente!$J$13</f>
        <v>14</v>
      </c>
      <c r="G23" s="51">
        <f>Elemente!$J$30</f>
        <v>7</v>
      </c>
      <c r="H23" s="51">
        <f>Elemente!$K$30</f>
        <v>7</v>
      </c>
      <c r="I23" s="51">
        <f>Elemente!$J$40</f>
        <v>4</v>
      </c>
      <c r="J23" s="51">
        <f>Elemente!$J$47</f>
        <v>26</v>
      </c>
      <c r="K23" s="51">
        <f>Elemente!$J$76</f>
        <v>46</v>
      </c>
    </row>
    <row r="24" spans="1:12" ht="30.2" customHeight="1" x14ac:dyDescent="0.45">
      <c r="A24" s="52" t="s">
        <v>106</v>
      </c>
      <c r="B24" s="52" t="s">
        <v>108</v>
      </c>
      <c r="C24" s="79"/>
      <c r="D24" s="79"/>
      <c r="E24" s="51">
        <f>Elemente!$L$2</f>
        <v>8</v>
      </c>
      <c r="F24" s="51">
        <f>Elemente!$L$13</f>
        <v>14</v>
      </c>
      <c r="G24" s="51">
        <f>Elemente!$L$30</f>
        <v>7</v>
      </c>
      <c r="H24" s="51">
        <f>Elemente!$M$30</f>
        <v>7</v>
      </c>
      <c r="I24" s="51">
        <f>Elemente!$L$40</f>
        <v>4</v>
      </c>
      <c r="J24" s="51">
        <f>Elemente!$L$47</f>
        <v>26</v>
      </c>
      <c r="K24" s="51">
        <f>Elemente!$L$76</f>
        <v>46</v>
      </c>
    </row>
    <row r="25" spans="1:12" ht="30.2" hidden="1" customHeight="1" x14ac:dyDescent="0.45">
      <c r="A25" s="52" t="s">
        <v>189</v>
      </c>
      <c r="B25" s="52" t="s">
        <v>108</v>
      </c>
      <c r="C25" s="79"/>
      <c r="D25" s="79"/>
      <c r="E25" s="51">
        <f>Elemente!$N$2</f>
        <v>8</v>
      </c>
      <c r="F25" s="51">
        <f>Elemente!$N$13</f>
        <v>14</v>
      </c>
      <c r="G25" s="51">
        <f>Elemente!$N$30</f>
        <v>7</v>
      </c>
      <c r="H25" s="51">
        <f>Elemente!$O$30</f>
        <v>7</v>
      </c>
      <c r="I25" s="51">
        <f>Elemente!$N$40</f>
        <v>4</v>
      </c>
      <c r="J25" s="51">
        <f>Elemente!$N$47</f>
        <v>26</v>
      </c>
      <c r="K25" s="51">
        <f>Elemente!$N$76</f>
        <v>46</v>
      </c>
    </row>
    <row r="26" spans="1:12" ht="30.2" customHeight="1" x14ac:dyDescent="0.5">
      <c r="A26" s="52" t="s">
        <v>156</v>
      </c>
      <c r="B26" s="75" t="s">
        <v>208</v>
      </c>
      <c r="C26" s="79"/>
      <c r="D26" s="79"/>
      <c r="E26" s="74"/>
      <c r="F26" s="74"/>
      <c r="G26" s="77">
        <f>Jod!C27</f>
        <v>1</v>
      </c>
      <c r="H26" s="77">
        <f>Jod!C29</f>
        <v>1</v>
      </c>
      <c r="I26" s="77">
        <f>Jod!C31</f>
        <v>1</v>
      </c>
      <c r="J26" s="77">
        <f>Jod!C33</f>
        <v>1</v>
      </c>
      <c r="K26" s="51">
        <f>Jod!B1</f>
        <v>16</v>
      </c>
      <c r="L26" s="50"/>
    </row>
    <row r="27" spans="1:12" ht="30.2" customHeight="1" x14ac:dyDescent="0.5">
      <c r="A27" s="52" t="s">
        <v>189</v>
      </c>
      <c r="B27" s="52" t="s">
        <v>108</v>
      </c>
      <c r="C27" s="79"/>
      <c r="D27" s="79"/>
      <c r="E27" s="51">
        <f>Elemente!$N$2</f>
        <v>8</v>
      </c>
      <c r="F27" s="51">
        <f>Elemente!$N$13</f>
        <v>14</v>
      </c>
      <c r="G27" s="51">
        <f>Elemente!$N$30</f>
        <v>7</v>
      </c>
      <c r="H27" s="51">
        <f>Elemente!$O$30</f>
        <v>7</v>
      </c>
      <c r="I27" s="51">
        <f>Elemente!$N$40</f>
        <v>4</v>
      </c>
      <c r="J27" s="51">
        <f>Elemente!$N$47</f>
        <v>26</v>
      </c>
      <c r="K27" s="51">
        <f>Elemente!$N$76</f>
        <v>46</v>
      </c>
      <c r="L27" s="50"/>
    </row>
    <row r="28" spans="1:12" ht="30.2" customHeight="1" x14ac:dyDescent="0.5">
      <c r="A28" s="52" t="s">
        <v>205</v>
      </c>
      <c r="B28" s="75" t="s">
        <v>208</v>
      </c>
      <c r="C28" s="79"/>
      <c r="D28" s="79"/>
      <c r="E28" s="51">
        <f>Elemente!$P$2</f>
        <v>8</v>
      </c>
      <c r="F28" s="51">
        <f>Elemente!$P$13</f>
        <v>14</v>
      </c>
      <c r="G28" s="51">
        <f>Elemente!$P$30</f>
        <v>7</v>
      </c>
      <c r="H28" s="51">
        <f>Elemente!$Q$30</f>
        <v>7</v>
      </c>
      <c r="I28" s="51">
        <f>Elemente!$P$40</f>
        <v>4</v>
      </c>
      <c r="J28" s="51">
        <f>Elemente!$P$47</f>
        <v>26</v>
      </c>
      <c r="K28" s="51">
        <f>Elemente!$P$76</f>
        <v>46</v>
      </c>
      <c r="L28" s="50"/>
    </row>
    <row r="29" spans="1:12" ht="30.2" customHeight="1" x14ac:dyDescent="0.5">
      <c r="A29" s="52" t="s">
        <v>206</v>
      </c>
      <c r="B29" s="75" t="s">
        <v>208</v>
      </c>
      <c r="C29" s="79"/>
      <c r="D29" s="79"/>
      <c r="E29" s="51">
        <f>Elemente!$R$2</f>
        <v>8</v>
      </c>
      <c r="F29" s="51">
        <f>Elemente!$R$13</f>
        <v>14</v>
      </c>
      <c r="G29" s="51">
        <f>Elemente!$R$30</f>
        <v>7</v>
      </c>
      <c r="H29" s="51">
        <f>Elemente!$S$30</f>
        <v>7</v>
      </c>
      <c r="I29" s="51">
        <f>Elemente!$R$40</f>
        <v>4</v>
      </c>
      <c r="J29" s="51">
        <f>Elemente!$R$47</f>
        <v>26</v>
      </c>
      <c r="K29" s="51">
        <f>Elemente!$R$76</f>
        <v>46</v>
      </c>
      <c r="L29" s="50"/>
    </row>
    <row r="30" spans="1:12" ht="30.2" customHeight="1" x14ac:dyDescent="0.5">
      <c r="A30" s="52" t="s">
        <v>207</v>
      </c>
      <c r="B30" s="52" t="s">
        <v>108</v>
      </c>
      <c r="C30" s="79"/>
      <c r="D30" s="79"/>
      <c r="E30" s="51">
        <f>Elemente!$T$2</f>
        <v>8</v>
      </c>
      <c r="F30" s="51">
        <f>Elemente!$T$13</f>
        <v>14</v>
      </c>
      <c r="G30" s="51">
        <f>Elemente!$T$30</f>
        <v>7</v>
      </c>
      <c r="H30" s="51">
        <f>Elemente!$U$30</f>
        <v>7</v>
      </c>
      <c r="I30" s="51">
        <f>Elemente!$T$40</f>
        <v>4</v>
      </c>
      <c r="J30" s="51">
        <f>Elemente!$T$47</f>
        <v>26</v>
      </c>
      <c r="K30" s="51">
        <f>Elemente!$T$76</f>
        <v>46</v>
      </c>
      <c r="L30" s="50"/>
    </row>
    <row r="31" spans="1:12" ht="30.2" hidden="1" customHeight="1" x14ac:dyDescent="0.5">
      <c r="A31" s="52"/>
      <c r="B31" s="52"/>
      <c r="C31" s="73"/>
      <c r="D31" s="73"/>
      <c r="E31" s="51"/>
      <c r="F31" s="51"/>
      <c r="G31" s="51"/>
      <c r="H31" s="51"/>
      <c r="I31" s="51"/>
      <c r="J31" s="51"/>
      <c r="K31" s="51"/>
      <c r="L31" s="50"/>
    </row>
    <row r="32" spans="1:12" s="23" customFormat="1" ht="39.950000000000003" customHeight="1" x14ac:dyDescent="0.45">
      <c r="A32" s="35" t="s">
        <v>53</v>
      </c>
      <c r="G32" s="55">
        <f>Jod!C27</f>
        <v>1</v>
      </c>
      <c r="H32" s="55">
        <f>Jod!C29</f>
        <v>1</v>
      </c>
      <c r="I32" s="55">
        <f>Jod!C31</f>
        <v>1</v>
      </c>
      <c r="J32" s="55">
        <f>Jod!C33</f>
        <v>1</v>
      </c>
      <c r="K32" s="55">
        <f>Jod!C1</f>
        <v>15</v>
      </c>
    </row>
    <row r="33" spans="1:9" ht="17.7" x14ac:dyDescent="0.55000000000000004">
      <c r="A33" s="12" t="s">
        <v>115</v>
      </c>
      <c r="B33" s="13"/>
      <c r="C33" s="14"/>
      <c r="D33" s="14"/>
      <c r="E33" s="15"/>
      <c r="F33" s="14"/>
      <c r="G33" s="14"/>
      <c r="H33" s="15"/>
      <c r="I33" s="13"/>
    </row>
    <row r="34" spans="1:9" ht="17.7" x14ac:dyDescent="0.55000000000000004">
      <c r="A34" s="12"/>
      <c r="B34" s="13"/>
      <c r="C34" s="14"/>
      <c r="D34" s="14"/>
      <c r="E34" s="15"/>
      <c r="F34" s="14"/>
      <c r="G34" s="14"/>
      <c r="H34" s="15"/>
      <c r="I34" s="13"/>
    </row>
    <row r="35" spans="1:9" ht="32.1" customHeight="1" x14ac:dyDescent="0.45">
      <c r="A35" s="16" t="s">
        <v>35</v>
      </c>
      <c r="B35" s="13"/>
      <c r="C35" s="13"/>
      <c r="D35" s="13"/>
      <c r="E35" s="13"/>
      <c r="F35" s="13"/>
      <c r="G35" s="13"/>
      <c r="H35" s="13"/>
      <c r="I35" s="13"/>
    </row>
    <row r="36" spans="1:9" x14ac:dyDescent="0.45">
      <c r="A36" s="17"/>
      <c r="B36" s="13"/>
      <c r="C36" s="13"/>
      <c r="D36" s="18"/>
      <c r="E36" s="13"/>
      <c r="F36" s="13"/>
      <c r="G36" s="13"/>
      <c r="H36" s="13"/>
      <c r="I36" s="13"/>
    </row>
    <row r="37" spans="1:9" ht="32.1" customHeight="1" x14ac:dyDescent="0.45">
      <c r="A37" s="16" t="s">
        <v>36</v>
      </c>
      <c r="B37" s="13"/>
      <c r="C37" s="13"/>
      <c r="D37" s="13"/>
      <c r="E37" s="13"/>
      <c r="F37" s="13"/>
      <c r="G37" s="13"/>
      <c r="H37" s="13"/>
      <c r="I37" s="13"/>
    </row>
    <row r="38" spans="1:9" x14ac:dyDescent="0.45">
      <c r="A38" s="19" t="str">
        <f>IF(F19=F17-1,"bitte eingeben:","")</f>
        <v/>
      </c>
      <c r="B38" s="134"/>
      <c r="C38" s="134"/>
      <c r="D38" s="134"/>
      <c r="E38" s="134"/>
      <c r="F38" s="134"/>
      <c r="G38" s="134"/>
      <c r="H38" s="134"/>
      <c r="I38" s="13"/>
    </row>
    <row r="39" spans="1:9" ht="32.1" customHeight="1" x14ac:dyDescent="0.45">
      <c r="A39" s="16" t="s">
        <v>38</v>
      </c>
      <c r="B39" s="13"/>
      <c r="C39" s="13"/>
      <c r="D39" s="13"/>
      <c r="E39" s="13"/>
      <c r="F39" s="13"/>
      <c r="G39" s="13"/>
      <c r="H39" s="13"/>
      <c r="I39" s="13"/>
    </row>
    <row r="40" spans="1:9" ht="32.1" customHeight="1" x14ac:dyDescent="0.45">
      <c r="A40" s="16" t="s">
        <v>39</v>
      </c>
      <c r="B40" s="13"/>
      <c r="C40" s="13"/>
      <c r="D40" s="13"/>
      <c r="E40" s="13"/>
      <c r="F40" s="13"/>
      <c r="G40" s="13"/>
      <c r="H40" s="13"/>
      <c r="I40" s="13"/>
    </row>
    <row r="41" spans="1:9" x14ac:dyDescent="0.45">
      <c r="A41" s="19" t="str">
        <f>IF(OR(G19=G17-1,H19=H17-1),"bitte eingeben:","")</f>
        <v/>
      </c>
      <c r="B41" s="134"/>
      <c r="C41" s="134"/>
      <c r="D41" s="134"/>
      <c r="E41" s="134"/>
      <c r="F41" s="134"/>
      <c r="G41" s="134"/>
      <c r="H41" s="134"/>
      <c r="I41" s="134"/>
    </row>
    <row r="42" spans="1:9" ht="32.1" customHeight="1" x14ac:dyDescent="0.45">
      <c r="A42" s="16" t="s">
        <v>37</v>
      </c>
      <c r="B42" s="16"/>
      <c r="C42" s="16"/>
      <c r="D42" s="16"/>
      <c r="E42" s="16"/>
      <c r="F42" s="16"/>
      <c r="G42" s="16"/>
      <c r="H42" s="16"/>
      <c r="I42" s="16"/>
    </row>
    <row r="43" spans="1:9" x14ac:dyDescent="0.45">
      <c r="A43" s="19" t="str">
        <f>IF(I19=I17-1,"bitte eingeben:","")</f>
        <v/>
      </c>
      <c r="B43" s="135"/>
      <c r="C43" s="135"/>
      <c r="D43" s="135"/>
      <c r="E43" s="135"/>
      <c r="F43" s="135"/>
      <c r="G43" s="135"/>
      <c r="H43" s="135"/>
      <c r="I43" s="135"/>
    </row>
    <row r="44" spans="1:9" ht="32.1" customHeight="1" x14ac:dyDescent="0.45">
      <c r="A44" s="16" t="s">
        <v>2</v>
      </c>
      <c r="B44" s="16"/>
      <c r="C44" s="16"/>
      <c r="D44" s="16"/>
      <c r="E44" s="16"/>
      <c r="F44" s="16"/>
      <c r="G44" s="16"/>
      <c r="H44" s="16"/>
      <c r="I44" s="16"/>
    </row>
    <row r="45" spans="1:9" x14ac:dyDescent="0.45">
      <c r="A45" s="19" t="str">
        <f>IF(J19=J17-1,"bitte eingeben:","")</f>
        <v/>
      </c>
      <c r="B45" s="134"/>
      <c r="C45" s="134"/>
      <c r="D45" s="134"/>
      <c r="E45" s="134"/>
      <c r="F45" s="134"/>
      <c r="G45" s="134"/>
      <c r="H45" s="134"/>
      <c r="I45" s="134"/>
    </row>
    <row r="46" spans="1:9" ht="32.1" customHeight="1" x14ac:dyDescent="0.45">
      <c r="A46" s="16" t="s">
        <v>40</v>
      </c>
      <c r="B46" s="13"/>
      <c r="C46" s="13"/>
      <c r="D46" s="13"/>
      <c r="E46" s="13"/>
      <c r="F46" s="13"/>
      <c r="G46" s="13"/>
      <c r="H46" s="13"/>
      <c r="I46" s="13"/>
    </row>
    <row r="47" spans="1:9" ht="32.1" customHeight="1" x14ac:dyDescent="0.45">
      <c r="A47" s="20" t="str">
        <f>IF(K19=K17-1,"bitte eingeben:","")</f>
        <v/>
      </c>
      <c r="B47" s="134"/>
      <c r="C47" s="134"/>
      <c r="D47" s="134"/>
      <c r="E47" s="134"/>
      <c r="F47" s="134"/>
      <c r="G47" s="134"/>
      <c r="H47" s="134"/>
      <c r="I47" s="134"/>
    </row>
    <row r="50" spans="1:9" ht="18.75" customHeight="1" x14ac:dyDescent="0.55000000000000004">
      <c r="A50" s="12" t="s">
        <v>116</v>
      </c>
      <c r="B50" s="13"/>
      <c r="C50" s="14"/>
      <c r="D50" s="14"/>
      <c r="E50" s="15"/>
      <c r="F50" s="14"/>
      <c r="G50" s="14"/>
      <c r="H50" s="15"/>
      <c r="I50" s="13"/>
    </row>
    <row r="51" spans="1:9" ht="17.7" x14ac:dyDescent="0.55000000000000004">
      <c r="A51" s="21"/>
      <c r="B51" s="13"/>
      <c r="C51" s="14"/>
      <c r="D51" s="14"/>
      <c r="E51" s="15"/>
      <c r="F51" s="14"/>
      <c r="G51" s="14"/>
      <c r="H51" s="15"/>
      <c r="I51" s="13"/>
    </row>
    <row r="52" spans="1:9" ht="30" x14ac:dyDescent="0.45">
      <c r="A52" s="16" t="s">
        <v>35</v>
      </c>
      <c r="B52" s="13"/>
      <c r="C52" s="13"/>
      <c r="D52" s="13"/>
      <c r="E52" s="13"/>
      <c r="F52" s="13"/>
      <c r="G52" s="13"/>
      <c r="H52" s="13"/>
      <c r="I52" s="13"/>
    </row>
    <row r="53" spans="1:9" x14ac:dyDescent="0.45">
      <c r="A53" s="17"/>
      <c r="B53" s="13"/>
      <c r="C53" s="13"/>
      <c r="D53" s="18"/>
      <c r="E53" s="13"/>
      <c r="F53" s="13"/>
      <c r="G53" s="13"/>
      <c r="H53" s="13"/>
      <c r="I53" s="13"/>
    </row>
    <row r="54" spans="1:9" ht="32.1" customHeight="1" x14ac:dyDescent="0.45">
      <c r="A54" s="16" t="s">
        <v>36</v>
      </c>
      <c r="B54" s="13"/>
      <c r="C54" s="13"/>
      <c r="D54" s="13"/>
      <c r="E54" s="13"/>
      <c r="F54" s="13"/>
      <c r="G54" s="13"/>
      <c r="H54" s="13"/>
      <c r="I54" s="13"/>
    </row>
    <row r="55" spans="1:9" x14ac:dyDescent="0.45">
      <c r="A55" s="19" t="str">
        <f>IF(F20=F17-1,"bitte eingeben:","")</f>
        <v/>
      </c>
      <c r="B55" s="134"/>
      <c r="C55" s="134"/>
      <c r="D55" s="134"/>
      <c r="E55" s="134"/>
      <c r="F55" s="134"/>
      <c r="G55" s="134"/>
      <c r="H55" s="134"/>
      <c r="I55" s="67"/>
    </row>
    <row r="56" spans="1:9" ht="32.1" customHeight="1" x14ac:dyDescent="0.45">
      <c r="A56" s="16" t="s">
        <v>38</v>
      </c>
      <c r="B56" s="13"/>
      <c r="C56" s="13"/>
      <c r="D56" s="13"/>
      <c r="E56" s="13"/>
      <c r="F56" s="13"/>
      <c r="G56" s="13"/>
      <c r="H56" s="13"/>
      <c r="I56" s="13"/>
    </row>
    <row r="57" spans="1:9" ht="32.1" customHeight="1" x14ac:dyDescent="0.45">
      <c r="A57" s="16" t="s">
        <v>39</v>
      </c>
      <c r="B57" s="13"/>
      <c r="C57" s="13"/>
      <c r="D57" s="13"/>
      <c r="E57" s="13"/>
      <c r="F57" s="13"/>
      <c r="G57" s="13"/>
      <c r="H57" s="13"/>
      <c r="I57" s="13"/>
    </row>
    <row r="58" spans="1:9" ht="15" customHeight="1" x14ac:dyDescent="0.45">
      <c r="A58" s="19" t="str">
        <f>IF(OR(G20=G17-1,H20=H17-1),"bitte eingeben:","")</f>
        <v/>
      </c>
      <c r="B58" s="134"/>
      <c r="C58" s="134"/>
      <c r="D58" s="134"/>
      <c r="E58" s="134"/>
      <c r="F58" s="134"/>
      <c r="G58" s="134"/>
      <c r="H58" s="134"/>
      <c r="I58" s="134"/>
    </row>
    <row r="59" spans="1:9" ht="32.1" customHeight="1" x14ac:dyDescent="0.45">
      <c r="A59" s="16" t="s">
        <v>37</v>
      </c>
      <c r="B59" s="137"/>
      <c r="C59" s="137"/>
      <c r="D59" s="137"/>
      <c r="E59" s="137"/>
      <c r="F59" s="137"/>
      <c r="G59" s="137"/>
      <c r="H59" s="137"/>
      <c r="I59" s="137"/>
    </row>
    <row r="60" spans="1:9" x14ac:dyDescent="0.45">
      <c r="A60" s="19" t="str">
        <f>IF(I20=I17-1,"bitte eingeben:","")</f>
        <v/>
      </c>
      <c r="B60" s="135"/>
      <c r="C60" s="135"/>
      <c r="D60" s="135"/>
      <c r="E60" s="135"/>
      <c r="F60" s="135"/>
      <c r="G60" s="135"/>
      <c r="H60" s="135"/>
      <c r="I60" s="135"/>
    </row>
    <row r="61" spans="1:9" ht="32.1" customHeight="1" x14ac:dyDescent="0.45">
      <c r="A61" s="16" t="s">
        <v>2</v>
      </c>
      <c r="B61" s="16"/>
      <c r="C61" s="16"/>
      <c r="D61" s="16"/>
      <c r="E61" s="16"/>
      <c r="F61" s="16"/>
      <c r="G61" s="16"/>
      <c r="H61" s="16"/>
      <c r="I61" s="16"/>
    </row>
    <row r="62" spans="1:9" x14ac:dyDescent="0.45">
      <c r="A62" s="19" t="str">
        <f>IF(J20=J17-1,"bitte eingeben:","")</f>
        <v/>
      </c>
      <c r="B62" s="134"/>
      <c r="C62" s="134"/>
      <c r="D62" s="134"/>
      <c r="E62" s="134"/>
      <c r="F62" s="134"/>
      <c r="G62" s="134"/>
      <c r="H62" s="134"/>
      <c r="I62" s="134"/>
    </row>
    <row r="63" spans="1:9" ht="32.1" customHeight="1" x14ac:dyDescent="0.45">
      <c r="A63" s="16" t="s">
        <v>40</v>
      </c>
      <c r="B63" s="13"/>
      <c r="C63" s="13"/>
      <c r="D63" s="13"/>
      <c r="E63" s="13"/>
      <c r="F63" s="13"/>
      <c r="G63" s="13"/>
      <c r="H63" s="13"/>
      <c r="I63" s="13"/>
    </row>
    <row r="64" spans="1:9" ht="32.1" customHeight="1" x14ac:dyDescent="0.45">
      <c r="A64" s="20" t="str">
        <f>IF(K20=K17-1,"bitte eingeben:","")</f>
        <v/>
      </c>
      <c r="B64" s="134"/>
      <c r="C64" s="134"/>
      <c r="D64" s="134"/>
      <c r="E64" s="134"/>
      <c r="F64" s="134"/>
      <c r="G64" s="134"/>
      <c r="H64" s="134"/>
      <c r="I64" s="134"/>
    </row>
    <row r="67" spans="1:9" ht="17.350000000000001" x14ac:dyDescent="0.5">
      <c r="A67" s="12" t="s">
        <v>117</v>
      </c>
      <c r="B67" s="13"/>
      <c r="C67" s="13"/>
      <c r="D67" s="13"/>
      <c r="E67" s="13"/>
      <c r="F67" s="13"/>
      <c r="G67" s="13"/>
      <c r="H67" s="13"/>
      <c r="I67" s="13"/>
    </row>
    <row r="68" spans="1:9" ht="17.350000000000001" x14ac:dyDescent="0.5">
      <c r="A68" s="12"/>
      <c r="B68" s="13"/>
      <c r="C68" s="13"/>
      <c r="D68" s="13"/>
      <c r="E68" s="13"/>
      <c r="F68" s="13"/>
      <c r="G68" s="13"/>
      <c r="H68" s="13"/>
      <c r="I68" s="13"/>
    </row>
    <row r="69" spans="1:9" ht="32.1" customHeight="1" x14ac:dyDescent="0.45">
      <c r="A69" s="16" t="s">
        <v>35</v>
      </c>
      <c r="B69" s="13"/>
      <c r="C69" s="13"/>
      <c r="D69" s="13"/>
      <c r="E69" s="13"/>
      <c r="F69" s="13"/>
      <c r="G69" s="13"/>
      <c r="H69" s="13"/>
      <c r="I69" s="13"/>
    </row>
    <row r="70" spans="1:9" ht="16.2" customHeight="1" x14ac:dyDescent="0.45">
      <c r="A70" s="17"/>
      <c r="B70" s="13"/>
      <c r="C70" s="13"/>
      <c r="D70" s="18"/>
      <c r="E70" s="13"/>
      <c r="F70" s="13"/>
      <c r="G70" s="13"/>
      <c r="H70" s="13"/>
      <c r="I70" s="13"/>
    </row>
    <row r="71" spans="1:9" ht="32.1" customHeight="1" x14ac:dyDescent="0.45">
      <c r="A71" s="16" t="s">
        <v>36</v>
      </c>
      <c r="B71" s="13"/>
      <c r="C71" s="13"/>
      <c r="D71" s="13"/>
      <c r="E71" s="13"/>
      <c r="F71" s="13"/>
      <c r="G71" s="13"/>
      <c r="H71" s="13"/>
      <c r="I71" s="13"/>
    </row>
    <row r="72" spans="1:9" ht="16.2" customHeight="1" x14ac:dyDescent="0.45">
      <c r="A72" s="19" t="str">
        <f>IF(F21=F17-1,"bitte eingeben:","")</f>
        <v/>
      </c>
      <c r="B72" s="134"/>
      <c r="C72" s="134"/>
      <c r="D72" s="134"/>
      <c r="E72" s="134"/>
      <c r="F72" s="134"/>
      <c r="G72" s="134"/>
      <c r="H72" s="134"/>
      <c r="I72" s="67"/>
    </row>
    <row r="73" spans="1:9" ht="32.1" customHeight="1" x14ac:dyDescent="0.45">
      <c r="A73" s="16" t="s">
        <v>38</v>
      </c>
      <c r="B73" s="13"/>
      <c r="C73" s="13"/>
      <c r="D73" s="13"/>
      <c r="E73" s="13"/>
      <c r="F73" s="13"/>
      <c r="G73" s="13"/>
      <c r="H73" s="13"/>
      <c r="I73" s="13"/>
    </row>
    <row r="74" spans="1:9" ht="32.1" customHeight="1" x14ac:dyDescent="0.45">
      <c r="A74" s="16" t="s">
        <v>39</v>
      </c>
      <c r="B74" s="13"/>
      <c r="C74" s="13"/>
      <c r="D74" s="13"/>
      <c r="E74" s="13"/>
      <c r="F74" s="13"/>
      <c r="G74" s="13"/>
      <c r="H74" s="13"/>
      <c r="I74" s="13"/>
    </row>
    <row r="75" spans="1:9" ht="16.2" customHeight="1" x14ac:dyDescent="0.45">
      <c r="A75" s="19" t="str">
        <f>IF(OR(G21=F17-1,H21=H17-1),"bitte eingeben:","")</f>
        <v/>
      </c>
      <c r="B75" s="134"/>
      <c r="C75" s="134"/>
      <c r="D75" s="134"/>
      <c r="E75" s="134"/>
      <c r="F75" s="134"/>
      <c r="G75" s="134"/>
      <c r="H75" s="134"/>
      <c r="I75" s="134"/>
    </row>
    <row r="76" spans="1:9" ht="32.1" customHeight="1" x14ac:dyDescent="0.45">
      <c r="A76" s="16" t="s">
        <v>37</v>
      </c>
      <c r="B76" s="16"/>
      <c r="C76" s="16"/>
      <c r="D76" s="16"/>
      <c r="E76" s="16"/>
      <c r="F76" s="16"/>
      <c r="G76" s="16"/>
      <c r="H76" s="16"/>
      <c r="I76" s="16"/>
    </row>
    <row r="77" spans="1:9" ht="16.2" customHeight="1" x14ac:dyDescent="0.45">
      <c r="A77" s="19" t="str">
        <f>IF(I21=I17-1,"bitte eingeben:","")</f>
        <v/>
      </c>
      <c r="B77" s="135"/>
      <c r="C77" s="135"/>
      <c r="D77" s="135"/>
      <c r="E77" s="135"/>
      <c r="F77" s="135"/>
      <c r="G77" s="135"/>
      <c r="H77" s="135"/>
      <c r="I77" s="135"/>
    </row>
    <row r="78" spans="1:9" ht="32.1" customHeight="1" x14ac:dyDescent="0.45">
      <c r="A78" s="16" t="s">
        <v>2</v>
      </c>
      <c r="B78" s="16"/>
      <c r="C78" s="16"/>
      <c r="D78" s="16"/>
      <c r="E78" s="16"/>
      <c r="F78" s="16"/>
      <c r="G78" s="16"/>
      <c r="H78" s="16"/>
      <c r="I78" s="16"/>
    </row>
    <row r="79" spans="1:9" ht="16.2" customHeight="1" x14ac:dyDescent="0.45">
      <c r="A79" s="19" t="str">
        <f>IF(J21=J17-1,"bitte eingeben:","")</f>
        <v/>
      </c>
      <c r="B79" s="134"/>
      <c r="C79" s="134"/>
      <c r="D79" s="134"/>
      <c r="E79" s="134"/>
      <c r="F79" s="134"/>
      <c r="G79" s="134"/>
      <c r="H79" s="134"/>
      <c r="I79" s="134"/>
    </row>
    <row r="80" spans="1:9" ht="32.1" customHeight="1" x14ac:dyDescent="0.45">
      <c r="A80" s="16" t="s">
        <v>40</v>
      </c>
      <c r="B80" s="13"/>
      <c r="C80" s="13"/>
      <c r="D80" s="13"/>
      <c r="E80" s="13"/>
      <c r="F80" s="13"/>
      <c r="G80" s="13"/>
      <c r="H80" s="13"/>
      <c r="I80" s="13"/>
    </row>
    <row r="81" spans="1:9" ht="32.1" customHeight="1" x14ac:dyDescent="0.45">
      <c r="A81" s="20" t="str">
        <f>IF(K21=K17-1,"bitte eingeben:","")</f>
        <v/>
      </c>
      <c r="B81" s="134"/>
      <c r="C81" s="134"/>
      <c r="D81" s="134"/>
      <c r="E81" s="134"/>
      <c r="F81" s="134"/>
      <c r="G81" s="134"/>
      <c r="H81" s="134"/>
      <c r="I81" s="134"/>
    </row>
    <row r="84" spans="1:9" ht="18.75" customHeight="1" x14ac:dyDescent="0.5">
      <c r="A84" s="12" t="s">
        <v>118</v>
      </c>
      <c r="B84" s="13"/>
      <c r="C84" s="13"/>
      <c r="D84" s="13"/>
      <c r="E84" s="13"/>
      <c r="F84" s="13"/>
      <c r="G84" s="13"/>
      <c r="H84" s="13"/>
      <c r="I84" s="13"/>
    </row>
    <row r="85" spans="1:9" ht="17.350000000000001" x14ac:dyDescent="0.5">
      <c r="A85" s="12"/>
      <c r="B85" s="13"/>
      <c r="C85" s="13"/>
      <c r="D85" s="13"/>
      <c r="E85" s="13"/>
      <c r="F85" s="13"/>
      <c r="G85" s="13"/>
      <c r="H85" s="13"/>
      <c r="I85" s="13"/>
    </row>
    <row r="86" spans="1:9" ht="32.1" customHeight="1" x14ac:dyDescent="0.45">
      <c r="A86" s="16" t="s">
        <v>35</v>
      </c>
      <c r="B86" s="13"/>
      <c r="C86" s="13"/>
      <c r="D86" s="13"/>
      <c r="E86" s="13"/>
      <c r="F86" s="13"/>
      <c r="G86" s="13"/>
      <c r="H86" s="13"/>
      <c r="I86" s="13"/>
    </row>
    <row r="87" spans="1:9" ht="16.2" customHeight="1" x14ac:dyDescent="0.45">
      <c r="A87" s="17"/>
      <c r="B87" s="13"/>
      <c r="C87" s="13"/>
      <c r="D87" s="18"/>
      <c r="E87" s="13"/>
      <c r="F87" s="13"/>
      <c r="G87" s="13"/>
      <c r="H87" s="13"/>
      <c r="I87" s="13"/>
    </row>
    <row r="88" spans="1:9" ht="32.1" customHeight="1" x14ac:dyDescent="0.45">
      <c r="A88" s="16" t="s">
        <v>36</v>
      </c>
      <c r="B88" s="13"/>
      <c r="C88" s="13"/>
      <c r="D88" s="13"/>
      <c r="E88" s="13"/>
      <c r="F88" s="13"/>
      <c r="G88" s="13"/>
      <c r="H88" s="13"/>
      <c r="I88" s="13"/>
    </row>
    <row r="89" spans="1:9" ht="16.2" customHeight="1" x14ac:dyDescent="0.45">
      <c r="A89" s="19" t="str">
        <f>IF(F22=F17-1,"bitte eingeben:","")</f>
        <v/>
      </c>
      <c r="B89" s="134"/>
      <c r="C89" s="134"/>
      <c r="D89" s="134"/>
      <c r="E89" s="134"/>
      <c r="F89" s="134"/>
      <c r="G89" s="134"/>
      <c r="H89" s="134"/>
      <c r="I89" s="67"/>
    </row>
    <row r="90" spans="1:9" ht="32.1" customHeight="1" x14ac:dyDescent="0.45">
      <c r="A90" s="16" t="s">
        <v>109</v>
      </c>
      <c r="B90" s="13"/>
      <c r="C90" s="13"/>
      <c r="D90" s="13"/>
      <c r="E90" s="13"/>
      <c r="F90" s="13"/>
      <c r="G90" s="13"/>
      <c r="H90" s="13"/>
      <c r="I90" s="13"/>
    </row>
    <row r="91" spans="1:9" ht="32.1" customHeight="1" x14ac:dyDescent="0.45">
      <c r="A91" s="16" t="s">
        <v>110</v>
      </c>
      <c r="B91" s="13"/>
      <c r="C91" s="13"/>
      <c r="D91" s="13"/>
      <c r="E91" s="13"/>
      <c r="F91" s="13"/>
      <c r="G91" s="13"/>
      <c r="H91" s="13"/>
      <c r="I91" s="13"/>
    </row>
    <row r="92" spans="1:9" ht="16.2" customHeight="1" x14ac:dyDescent="0.45">
      <c r="A92" s="19" t="str">
        <f>IF(OR(G22=G17-1,H22=H17-1),"bitte eingeben:","")</f>
        <v/>
      </c>
      <c r="B92" s="134"/>
      <c r="C92" s="134"/>
      <c r="D92" s="134"/>
      <c r="E92" s="134"/>
      <c r="F92" s="134"/>
      <c r="G92" s="134"/>
      <c r="H92" s="134"/>
      <c r="I92" s="134"/>
    </row>
    <row r="93" spans="1:9" ht="32.1" customHeight="1" x14ac:dyDescent="0.45">
      <c r="A93" s="16" t="s">
        <v>37</v>
      </c>
      <c r="B93" s="16"/>
      <c r="C93" s="16"/>
      <c r="D93" s="16"/>
      <c r="E93" s="16"/>
      <c r="F93" s="16"/>
      <c r="G93" s="16"/>
      <c r="H93" s="16"/>
      <c r="I93" s="16"/>
    </row>
    <row r="94" spans="1:9" ht="16.2" customHeight="1" x14ac:dyDescent="0.45">
      <c r="A94" s="19" t="str">
        <f>IF(I22=I17-1,"bitte eingeben:","")</f>
        <v/>
      </c>
      <c r="B94" s="135"/>
      <c r="C94" s="135"/>
      <c r="D94" s="135"/>
      <c r="E94" s="135"/>
      <c r="F94" s="135"/>
      <c r="G94" s="135"/>
      <c r="H94" s="135"/>
      <c r="I94" s="135"/>
    </row>
    <row r="95" spans="1:9" ht="32.1" customHeight="1" x14ac:dyDescent="0.45">
      <c r="A95" s="16" t="s">
        <v>2</v>
      </c>
      <c r="B95" s="16"/>
      <c r="C95" s="16"/>
      <c r="D95" s="16"/>
      <c r="E95" s="16"/>
      <c r="F95" s="16"/>
      <c r="G95" s="16"/>
      <c r="H95" s="16"/>
      <c r="I95" s="16"/>
    </row>
    <row r="96" spans="1:9" ht="16.2" customHeight="1" x14ac:dyDescent="0.45">
      <c r="A96" s="19" t="str">
        <f>IF(J22=J17-1,"bitte eingeben:","")</f>
        <v/>
      </c>
      <c r="B96" s="134"/>
      <c r="C96" s="134"/>
      <c r="D96" s="134"/>
      <c r="E96" s="134"/>
      <c r="F96" s="134"/>
      <c r="G96" s="134"/>
      <c r="H96" s="134"/>
      <c r="I96" s="134"/>
    </row>
    <row r="97" spans="1:9" ht="32.1" customHeight="1" x14ac:dyDescent="0.45">
      <c r="A97" s="16" t="s">
        <v>40</v>
      </c>
      <c r="B97" s="13"/>
      <c r="C97" s="13"/>
      <c r="D97" s="13"/>
      <c r="E97" s="13"/>
      <c r="F97" s="13"/>
      <c r="G97" s="13"/>
      <c r="H97" s="13"/>
      <c r="I97" s="13"/>
    </row>
    <row r="98" spans="1:9" ht="32.1" customHeight="1" x14ac:dyDescent="0.45">
      <c r="A98" s="20" t="str">
        <f>IF(K22=K17-1,"bitte eingeben:","")</f>
        <v/>
      </c>
      <c r="B98" s="134"/>
      <c r="C98" s="134"/>
      <c r="D98" s="134"/>
      <c r="E98" s="134"/>
      <c r="F98" s="134"/>
      <c r="G98" s="134"/>
      <c r="H98" s="134"/>
      <c r="I98" s="134"/>
    </row>
    <row r="101" spans="1:9" ht="17.350000000000001" x14ac:dyDescent="0.5">
      <c r="A101" s="12" t="s">
        <v>119</v>
      </c>
      <c r="B101" s="13"/>
      <c r="C101" s="13"/>
      <c r="D101" s="13"/>
      <c r="E101" s="13"/>
      <c r="F101" s="13"/>
      <c r="G101" s="13"/>
      <c r="H101" s="13"/>
      <c r="I101" s="13"/>
    </row>
    <row r="102" spans="1:9" ht="17.350000000000001" x14ac:dyDescent="0.5">
      <c r="A102" s="12"/>
      <c r="B102" s="13"/>
      <c r="C102" s="13"/>
      <c r="D102" s="13"/>
      <c r="E102" s="13"/>
      <c r="F102" s="13"/>
      <c r="G102" s="13"/>
      <c r="H102" s="13"/>
      <c r="I102" s="13"/>
    </row>
    <row r="103" spans="1:9" ht="32.1" customHeight="1" x14ac:dyDescent="0.45">
      <c r="A103" s="16" t="s">
        <v>35</v>
      </c>
      <c r="B103" s="13"/>
      <c r="C103" s="13"/>
      <c r="D103" s="13"/>
      <c r="E103" s="13"/>
      <c r="F103" s="13"/>
      <c r="G103" s="13"/>
      <c r="H103" s="13"/>
      <c r="I103" s="13"/>
    </row>
    <row r="104" spans="1:9" ht="16.2" customHeight="1" x14ac:dyDescent="0.45">
      <c r="A104" s="17"/>
      <c r="B104" s="13"/>
      <c r="C104" s="13"/>
      <c r="D104" s="18"/>
      <c r="E104" s="13"/>
      <c r="F104" s="13"/>
      <c r="G104" s="13"/>
      <c r="H104" s="13"/>
      <c r="I104" s="13"/>
    </row>
    <row r="105" spans="1:9" ht="32.1" customHeight="1" x14ac:dyDescent="0.45">
      <c r="A105" s="16" t="s">
        <v>36</v>
      </c>
      <c r="B105" s="13"/>
      <c r="C105" s="13"/>
      <c r="D105" s="13"/>
      <c r="E105" s="13"/>
      <c r="F105" s="13"/>
      <c r="G105" s="13"/>
      <c r="H105" s="13"/>
      <c r="I105" s="13"/>
    </row>
    <row r="106" spans="1:9" ht="16.2" customHeight="1" x14ac:dyDescent="0.45">
      <c r="A106" s="19" t="str">
        <f>IF(F23=F17-1,"bitte eingeben:","")</f>
        <v/>
      </c>
      <c r="B106" s="134"/>
      <c r="C106" s="134"/>
      <c r="D106" s="134"/>
      <c r="E106" s="134"/>
      <c r="F106" s="134"/>
      <c r="G106" s="134"/>
      <c r="H106" s="134"/>
      <c r="I106" s="67"/>
    </row>
    <row r="107" spans="1:9" ht="32.1" customHeight="1" x14ac:dyDescent="0.45">
      <c r="A107" s="16" t="s">
        <v>109</v>
      </c>
      <c r="B107" s="13"/>
      <c r="C107" s="13"/>
      <c r="D107" s="13"/>
      <c r="E107" s="13"/>
      <c r="F107" s="13"/>
      <c r="G107" s="13"/>
      <c r="H107" s="13"/>
      <c r="I107" s="13"/>
    </row>
    <row r="108" spans="1:9" ht="32.1" customHeight="1" x14ac:dyDescent="0.45">
      <c r="A108" s="16" t="s">
        <v>110</v>
      </c>
      <c r="B108" s="13"/>
      <c r="C108" s="13"/>
      <c r="D108" s="13"/>
      <c r="E108" s="13"/>
      <c r="F108" s="13"/>
      <c r="G108" s="13"/>
      <c r="H108" s="13"/>
      <c r="I108" s="13"/>
    </row>
    <row r="109" spans="1:9" ht="16.2" customHeight="1" x14ac:dyDescent="0.45">
      <c r="A109" s="19" t="str">
        <f>IF(OR(G23=G17-1,H23=H17-1),"bitte eingeben:","")</f>
        <v/>
      </c>
      <c r="B109" s="134"/>
      <c r="C109" s="134"/>
      <c r="D109" s="134"/>
      <c r="E109" s="134"/>
      <c r="F109" s="134"/>
      <c r="G109" s="134"/>
      <c r="H109" s="134"/>
      <c r="I109" s="134"/>
    </row>
    <row r="110" spans="1:9" ht="32.1" customHeight="1" x14ac:dyDescent="0.45">
      <c r="A110" s="16" t="s">
        <v>37</v>
      </c>
      <c r="B110" s="16"/>
      <c r="C110" s="16"/>
      <c r="D110" s="16"/>
      <c r="E110" s="16"/>
      <c r="F110" s="16"/>
      <c r="G110" s="16"/>
      <c r="H110" s="16"/>
      <c r="I110" s="16"/>
    </row>
    <row r="111" spans="1:9" ht="16.2" customHeight="1" x14ac:dyDescent="0.45">
      <c r="A111" s="19" t="str">
        <f>IF(I23=I17-1,"bitte eingeben:","")</f>
        <v/>
      </c>
      <c r="B111" s="135"/>
      <c r="C111" s="135"/>
      <c r="D111" s="135"/>
      <c r="E111" s="135"/>
      <c r="F111" s="135"/>
      <c r="G111" s="135"/>
      <c r="H111" s="135"/>
      <c r="I111" s="135"/>
    </row>
    <row r="112" spans="1:9" ht="32.1" customHeight="1" x14ac:dyDescent="0.45">
      <c r="A112" s="16" t="s">
        <v>2</v>
      </c>
      <c r="B112" s="16"/>
      <c r="C112" s="16"/>
      <c r="D112" s="16"/>
      <c r="E112" s="16"/>
      <c r="F112" s="16"/>
      <c r="G112" s="16"/>
      <c r="H112" s="16"/>
      <c r="I112" s="16"/>
    </row>
    <row r="113" spans="1:9" ht="16.2" customHeight="1" x14ac:dyDescent="0.45">
      <c r="A113" s="19" t="str">
        <f>IF(J23=J17-1,"bitte eingeben:","")</f>
        <v/>
      </c>
      <c r="B113" s="134"/>
      <c r="C113" s="134"/>
      <c r="D113" s="134"/>
      <c r="E113" s="134"/>
      <c r="F113" s="134"/>
      <c r="G113" s="134"/>
      <c r="H113" s="134"/>
      <c r="I113" s="134"/>
    </row>
    <row r="114" spans="1:9" ht="32.1" customHeight="1" x14ac:dyDescent="0.45">
      <c r="A114" s="16" t="s">
        <v>40</v>
      </c>
      <c r="B114" s="13"/>
      <c r="C114" s="13"/>
      <c r="D114" s="13"/>
      <c r="E114" s="13"/>
      <c r="F114" s="13"/>
      <c r="G114" s="13"/>
      <c r="H114" s="13"/>
      <c r="I114" s="13"/>
    </row>
    <row r="115" spans="1:9" ht="32.1" customHeight="1" x14ac:dyDescent="0.45">
      <c r="A115" s="20" t="str">
        <f>IF(K23=K17-1,"bitte eingeben:","")</f>
        <v/>
      </c>
      <c r="B115" s="134"/>
      <c r="C115" s="134"/>
      <c r="D115" s="134"/>
      <c r="E115" s="134"/>
      <c r="F115" s="134"/>
      <c r="G115" s="134"/>
      <c r="H115" s="134"/>
      <c r="I115" s="134"/>
    </row>
    <row r="118" spans="1:9" ht="17.350000000000001" x14ac:dyDescent="0.5">
      <c r="A118" s="12" t="s">
        <v>106</v>
      </c>
      <c r="B118" s="13"/>
      <c r="C118" s="13"/>
      <c r="D118" s="13"/>
      <c r="E118" s="13"/>
      <c r="F118" s="13"/>
      <c r="G118" s="13"/>
      <c r="H118" s="13"/>
      <c r="I118" s="13"/>
    </row>
    <row r="119" spans="1:9" ht="17.350000000000001" x14ac:dyDescent="0.5">
      <c r="A119" s="12"/>
      <c r="B119" s="13"/>
      <c r="C119" s="13"/>
      <c r="D119" s="13"/>
      <c r="E119" s="13"/>
      <c r="F119" s="13"/>
      <c r="G119" s="13"/>
      <c r="H119" s="13"/>
      <c r="I119" s="13"/>
    </row>
    <row r="120" spans="1:9" ht="30" x14ac:dyDescent="0.45">
      <c r="A120" s="16" t="s">
        <v>35</v>
      </c>
      <c r="B120" s="13"/>
      <c r="C120" s="13"/>
      <c r="D120" s="13"/>
      <c r="E120" s="13"/>
      <c r="F120" s="13"/>
      <c r="G120" s="13"/>
      <c r="H120" s="13"/>
      <c r="I120" s="13"/>
    </row>
    <row r="121" spans="1:9" ht="16.2" customHeight="1" x14ac:dyDescent="0.45">
      <c r="A121" s="17"/>
      <c r="B121" s="13"/>
      <c r="C121" s="13"/>
      <c r="D121" s="18"/>
      <c r="E121" s="13"/>
      <c r="F121" s="13"/>
      <c r="G121" s="13"/>
      <c r="H121" s="13"/>
      <c r="I121" s="13"/>
    </row>
    <row r="122" spans="1:9" ht="30.2" customHeight="1" x14ac:dyDescent="0.45">
      <c r="A122" s="16" t="s">
        <v>36</v>
      </c>
      <c r="B122" s="13"/>
      <c r="C122" s="13"/>
      <c r="D122" s="13"/>
      <c r="E122" s="13"/>
      <c r="F122" s="13"/>
      <c r="G122" s="13"/>
      <c r="H122" s="13"/>
      <c r="I122" s="13"/>
    </row>
    <row r="123" spans="1:9" ht="16.2" customHeight="1" x14ac:dyDescent="0.45">
      <c r="A123" s="19" t="str">
        <f>IF(F24=F17-1,"bitte eingeben:","")</f>
        <v/>
      </c>
      <c r="B123" s="134"/>
      <c r="C123" s="134"/>
      <c r="D123" s="134"/>
      <c r="E123" s="134"/>
      <c r="F123" s="134"/>
      <c r="G123" s="134"/>
      <c r="H123" s="134"/>
      <c r="I123" s="67"/>
    </row>
    <row r="124" spans="1:9" ht="30" x14ac:dyDescent="0.45">
      <c r="A124" s="16" t="s">
        <v>109</v>
      </c>
      <c r="B124" s="13"/>
      <c r="C124" s="13"/>
      <c r="D124" s="13"/>
      <c r="E124" s="13"/>
      <c r="F124" s="13"/>
      <c r="G124" s="13"/>
      <c r="H124" s="13"/>
      <c r="I124" s="13"/>
    </row>
    <row r="125" spans="1:9" ht="30" x14ac:dyDescent="0.45">
      <c r="A125" s="16" t="s">
        <v>110</v>
      </c>
      <c r="B125" s="13"/>
      <c r="C125" s="13"/>
      <c r="D125" s="13"/>
      <c r="E125" s="13"/>
      <c r="F125" s="13"/>
      <c r="G125" s="13"/>
      <c r="H125" s="13"/>
      <c r="I125" s="13"/>
    </row>
    <row r="126" spans="1:9" ht="16.2" customHeight="1" x14ac:dyDescent="0.45">
      <c r="A126" s="19" t="str">
        <f>IF(OR(G24=G17-1,H24=H17-1),"bitte eingeben:","")</f>
        <v/>
      </c>
      <c r="B126" s="134"/>
      <c r="C126" s="134"/>
      <c r="D126" s="134"/>
      <c r="E126" s="134"/>
      <c r="F126" s="134"/>
      <c r="G126" s="134"/>
      <c r="H126" s="134"/>
      <c r="I126" s="134"/>
    </row>
    <row r="127" spans="1:9" ht="30" x14ac:dyDescent="0.45">
      <c r="A127" s="16" t="s">
        <v>37</v>
      </c>
      <c r="B127" s="16"/>
      <c r="C127" s="16"/>
      <c r="D127" s="16"/>
      <c r="E127" s="16"/>
      <c r="F127" s="16"/>
      <c r="G127" s="16"/>
      <c r="H127" s="16"/>
      <c r="I127" s="16"/>
    </row>
    <row r="128" spans="1:9" ht="16.2" customHeight="1" x14ac:dyDescent="0.45">
      <c r="A128" s="19" t="str">
        <f>IF(I24=I17-1,"bitte eingeben:","")</f>
        <v/>
      </c>
      <c r="B128" s="135"/>
      <c r="C128" s="135"/>
      <c r="D128" s="135"/>
      <c r="E128" s="135"/>
      <c r="F128" s="135"/>
      <c r="G128" s="135"/>
      <c r="H128" s="135"/>
      <c r="I128" s="135"/>
    </row>
    <row r="129" spans="1:9" ht="32.1" customHeight="1" x14ac:dyDescent="0.45">
      <c r="A129" s="16" t="s">
        <v>2</v>
      </c>
      <c r="B129" s="16"/>
      <c r="C129" s="16"/>
      <c r="D129" s="16"/>
      <c r="E129" s="16"/>
      <c r="F129" s="16"/>
      <c r="G129" s="16"/>
      <c r="H129" s="16"/>
      <c r="I129" s="16"/>
    </row>
    <row r="130" spans="1:9" ht="16.2" customHeight="1" x14ac:dyDescent="0.45">
      <c r="A130" s="19" t="str">
        <f>IF(J24=J17-1,"bitte eingeben:","")</f>
        <v/>
      </c>
      <c r="B130" s="134"/>
      <c r="C130" s="134"/>
      <c r="D130" s="134"/>
      <c r="E130" s="134"/>
      <c r="F130" s="134"/>
      <c r="G130" s="134"/>
      <c r="H130" s="134"/>
      <c r="I130" s="134"/>
    </row>
    <row r="131" spans="1:9" ht="30" x14ac:dyDescent="0.45">
      <c r="A131" s="16" t="s">
        <v>40</v>
      </c>
      <c r="B131" s="13"/>
      <c r="C131" s="13"/>
      <c r="D131" s="13"/>
      <c r="E131" s="13"/>
      <c r="F131" s="13"/>
      <c r="G131" s="13"/>
      <c r="H131" s="13"/>
      <c r="I131" s="13"/>
    </row>
    <row r="132" spans="1:9" ht="32.1" customHeight="1" x14ac:dyDescent="0.45">
      <c r="A132" s="19" t="str">
        <f>IF(K24=K17-1,"bitte eingeben:","")</f>
        <v/>
      </c>
      <c r="B132" s="134"/>
      <c r="C132" s="134"/>
      <c r="D132" s="134"/>
      <c r="E132" s="134"/>
      <c r="F132" s="134"/>
      <c r="G132" s="134"/>
      <c r="H132" s="134"/>
      <c r="I132" s="134"/>
    </row>
    <row r="133" spans="1:9" ht="16.2" customHeight="1" x14ac:dyDescent="0.45"/>
    <row r="134" spans="1:9" ht="16.2" hidden="1" customHeight="1" x14ac:dyDescent="0.45"/>
    <row r="135" spans="1:9" ht="18.75" hidden="1" customHeight="1" x14ac:dyDescent="0.5">
      <c r="A135" s="12" t="s">
        <v>189</v>
      </c>
      <c r="B135" s="13"/>
      <c r="C135" s="13"/>
      <c r="D135" s="13"/>
      <c r="E135" s="13"/>
      <c r="F135" s="13"/>
      <c r="G135" s="13"/>
      <c r="H135" s="13"/>
      <c r="I135" s="13"/>
    </row>
    <row r="136" spans="1:9" ht="16.2" hidden="1" customHeight="1" x14ac:dyDescent="0.5">
      <c r="A136" s="12"/>
      <c r="B136" s="13"/>
      <c r="C136" s="13"/>
      <c r="D136" s="13"/>
      <c r="E136" s="13"/>
      <c r="F136" s="13"/>
      <c r="G136" s="13"/>
      <c r="H136" s="13"/>
      <c r="I136" s="13"/>
    </row>
    <row r="137" spans="1:9" ht="32.1" hidden="1" customHeight="1" x14ac:dyDescent="0.45">
      <c r="A137" s="16" t="s">
        <v>35</v>
      </c>
      <c r="B137" s="13"/>
      <c r="C137" s="13"/>
      <c r="D137" s="13"/>
      <c r="E137" s="13"/>
      <c r="F137" s="13"/>
      <c r="G137" s="13"/>
      <c r="H137" s="13"/>
      <c r="I137" s="13"/>
    </row>
    <row r="138" spans="1:9" ht="16.2" hidden="1" customHeight="1" x14ac:dyDescent="0.45">
      <c r="A138" s="17"/>
      <c r="B138" s="13"/>
      <c r="C138" s="13"/>
      <c r="D138" s="18"/>
      <c r="E138" s="13"/>
      <c r="F138" s="13"/>
      <c r="G138" s="13"/>
      <c r="H138" s="13"/>
      <c r="I138" s="13"/>
    </row>
    <row r="139" spans="1:9" ht="32.1" hidden="1" customHeight="1" x14ac:dyDescent="0.45">
      <c r="A139" s="16" t="s">
        <v>36</v>
      </c>
      <c r="B139" s="13"/>
      <c r="C139" s="13"/>
      <c r="D139" s="13"/>
      <c r="E139" s="13"/>
      <c r="F139" s="13"/>
      <c r="G139" s="13"/>
      <c r="H139" s="13"/>
      <c r="I139" s="13"/>
    </row>
    <row r="140" spans="1:9" ht="16.2" hidden="1" customHeight="1" x14ac:dyDescent="0.45">
      <c r="A140" s="19" t="str">
        <f>IF(F46=F39-1,"bitte eingeben:","")</f>
        <v/>
      </c>
      <c r="B140" s="136"/>
      <c r="C140" s="136"/>
      <c r="D140" s="136"/>
      <c r="E140" s="136"/>
      <c r="F140" s="136"/>
      <c r="G140" s="136"/>
      <c r="H140" s="136"/>
      <c r="I140" s="67"/>
    </row>
    <row r="141" spans="1:9" ht="32.1" hidden="1" customHeight="1" x14ac:dyDescent="0.45">
      <c r="A141" s="16" t="s">
        <v>109</v>
      </c>
      <c r="B141" s="13"/>
      <c r="C141" s="13"/>
      <c r="D141" s="13"/>
      <c r="E141" s="13"/>
      <c r="F141" s="13"/>
      <c r="G141" s="13"/>
      <c r="H141" s="13"/>
      <c r="I141" s="13"/>
    </row>
    <row r="142" spans="1:9" ht="32.1" hidden="1" customHeight="1" x14ac:dyDescent="0.45">
      <c r="A142" s="16" t="s">
        <v>110</v>
      </c>
      <c r="B142" s="13"/>
      <c r="C142" s="13"/>
      <c r="D142" s="13"/>
      <c r="E142" s="13"/>
      <c r="F142" s="13"/>
      <c r="G142" s="13"/>
      <c r="H142" s="13"/>
      <c r="I142" s="13"/>
    </row>
    <row r="143" spans="1:9" ht="16.2" hidden="1" customHeight="1" x14ac:dyDescent="0.45">
      <c r="A143" s="19" t="str">
        <f>IF(OR(G25=G17-1,H25=H17-1),"bitte eingeben:","")</f>
        <v/>
      </c>
      <c r="B143" s="136"/>
      <c r="C143" s="136"/>
      <c r="D143" s="136"/>
      <c r="E143" s="136"/>
      <c r="F143" s="136"/>
      <c r="G143" s="136"/>
      <c r="H143" s="136"/>
      <c r="I143" s="136"/>
    </row>
    <row r="144" spans="1:9" ht="32.1" hidden="1" customHeight="1" x14ac:dyDescent="0.45">
      <c r="A144" s="16" t="s">
        <v>37</v>
      </c>
      <c r="B144" s="16"/>
      <c r="C144" s="16"/>
      <c r="D144" s="16"/>
      <c r="E144" s="16"/>
      <c r="F144" s="16"/>
      <c r="G144" s="16"/>
      <c r="H144" s="16"/>
      <c r="I144" s="16"/>
    </row>
    <row r="145" spans="1:10" ht="16.2" hidden="1" customHeight="1" x14ac:dyDescent="0.45">
      <c r="A145" s="19" t="str">
        <f>IF(I25=I17-1,"bitte eingeben:","")</f>
        <v/>
      </c>
      <c r="B145" s="137"/>
      <c r="C145" s="137"/>
      <c r="D145" s="137"/>
      <c r="E145" s="137"/>
      <c r="F145" s="137"/>
      <c r="G145" s="137"/>
      <c r="H145" s="137"/>
      <c r="I145" s="137"/>
    </row>
    <row r="146" spans="1:10" ht="32.1" hidden="1" customHeight="1" x14ac:dyDescent="0.45">
      <c r="A146" s="16" t="s">
        <v>2</v>
      </c>
      <c r="B146" s="16"/>
      <c r="C146" s="16"/>
      <c r="D146" s="16"/>
      <c r="E146" s="16"/>
      <c r="F146" s="16"/>
      <c r="G146" s="16"/>
      <c r="H146" s="16"/>
      <c r="I146" s="16"/>
    </row>
    <row r="147" spans="1:10" ht="16.2" hidden="1" customHeight="1" x14ac:dyDescent="0.45">
      <c r="A147" s="19" t="str">
        <f>IF(J25=J17-1,"bitte eingeben:","")</f>
        <v/>
      </c>
      <c r="B147" s="136"/>
      <c r="C147" s="136"/>
      <c r="D147" s="136"/>
      <c r="E147" s="136"/>
      <c r="F147" s="136"/>
      <c r="G147" s="136"/>
      <c r="H147" s="136"/>
      <c r="I147" s="136"/>
    </row>
    <row r="148" spans="1:10" ht="32.1" hidden="1" customHeight="1" x14ac:dyDescent="0.45">
      <c r="A148" s="16" t="s">
        <v>40</v>
      </c>
      <c r="B148" s="13"/>
      <c r="C148" s="13"/>
      <c r="D148" s="13"/>
      <c r="E148" s="13"/>
      <c r="F148" s="13"/>
      <c r="G148" s="13"/>
      <c r="H148" s="13"/>
      <c r="I148" s="13"/>
    </row>
    <row r="149" spans="1:10" ht="32.1" hidden="1" customHeight="1" x14ac:dyDescent="0.45">
      <c r="A149" s="19" t="str">
        <f>IF(K46=K39-1,"bitte eingeben:","")</f>
        <v/>
      </c>
      <c r="B149" s="136"/>
      <c r="C149" s="136"/>
      <c r="D149" s="136"/>
      <c r="E149" s="136"/>
      <c r="F149" s="136"/>
      <c r="G149" s="136"/>
      <c r="H149" s="136"/>
      <c r="I149" s="136"/>
    </row>
    <row r="150" spans="1:10" ht="20.100000000000001" hidden="1" customHeight="1" x14ac:dyDescent="0.45">
      <c r="A150" s="49"/>
      <c r="B150" s="57"/>
      <c r="C150" s="57"/>
      <c r="D150" s="57"/>
      <c r="E150" s="57"/>
      <c r="F150" s="57"/>
      <c r="G150" s="57"/>
      <c r="H150" s="57"/>
      <c r="I150" s="57"/>
    </row>
    <row r="151" spans="1:10" ht="21.95" customHeight="1" x14ac:dyDescent="0.45">
      <c r="A151" s="48" t="s">
        <v>157</v>
      </c>
      <c r="B151" s="139"/>
      <c r="C151" s="139"/>
      <c r="D151" s="139"/>
      <c r="E151" s="139"/>
      <c r="F151" s="139"/>
      <c r="G151" s="139"/>
      <c r="H151" s="139"/>
      <c r="I151" s="13"/>
      <c r="J151" s="56" t="b">
        <f>ISBLANK(VLOOKUP(K26,Jod!A3:C18,3))</f>
        <v>1</v>
      </c>
    </row>
    <row r="152" spans="1:10" ht="32.1" customHeight="1" x14ac:dyDescent="0.45">
      <c r="A152" s="19" t="str">
        <f>IF(K26=K32,"bitte eingeben:",IF(J151,"","Art der Modifikation:"))</f>
        <v/>
      </c>
      <c r="B152" s="135"/>
      <c r="C152" s="135"/>
      <c r="D152" s="135"/>
      <c r="E152" s="135"/>
      <c r="F152" s="135"/>
      <c r="G152" s="135"/>
      <c r="H152" s="135"/>
      <c r="I152" s="135"/>
    </row>
    <row r="153" spans="1:10" s="23" customFormat="1" ht="18.75" customHeight="1" x14ac:dyDescent="0.45">
      <c r="A153" s="138" t="s">
        <v>173</v>
      </c>
      <c r="B153" s="138"/>
      <c r="C153" s="138"/>
      <c r="D153" s="138"/>
      <c r="E153" s="138"/>
      <c r="F153" s="138"/>
      <c r="G153" s="138"/>
      <c r="H153" s="138"/>
      <c r="I153" s="38"/>
    </row>
    <row r="154" spans="1:10" s="23" customFormat="1" ht="12.2" customHeight="1" x14ac:dyDescent="0.45">
      <c r="A154" s="76"/>
      <c r="B154" s="76"/>
      <c r="C154" s="76"/>
      <c r="D154" s="76"/>
      <c r="E154" s="76"/>
      <c r="F154" s="76"/>
      <c r="G154" s="76"/>
      <c r="H154" s="76"/>
    </row>
    <row r="155" spans="1:10" ht="19.95" customHeight="1" x14ac:dyDescent="0.5">
      <c r="A155" s="12" t="s">
        <v>189</v>
      </c>
      <c r="B155" s="13"/>
      <c r="C155" s="13"/>
      <c r="D155" s="13"/>
      <c r="E155" s="13"/>
      <c r="F155" s="13"/>
      <c r="G155" s="13"/>
      <c r="H155" s="13"/>
      <c r="I155" s="13"/>
    </row>
    <row r="156" spans="1:10" ht="15" customHeight="1" x14ac:dyDescent="0.5">
      <c r="A156" s="12"/>
      <c r="B156" s="13"/>
      <c r="C156" s="13"/>
      <c r="D156" s="13"/>
      <c r="E156" s="13"/>
      <c r="F156" s="13"/>
      <c r="G156" s="13"/>
      <c r="H156" s="13"/>
      <c r="I156" s="13"/>
    </row>
    <row r="157" spans="1:10" ht="30" x14ac:dyDescent="0.45">
      <c r="A157" s="16" t="s">
        <v>35</v>
      </c>
      <c r="B157" s="13"/>
      <c r="C157" s="13"/>
      <c r="D157" s="13"/>
      <c r="E157" s="13"/>
      <c r="F157" s="13"/>
      <c r="G157" s="13"/>
      <c r="H157" s="13"/>
      <c r="I157" s="13"/>
    </row>
    <row r="158" spans="1:10" ht="15" customHeight="1" x14ac:dyDescent="0.45">
      <c r="A158" s="17"/>
      <c r="B158" s="13"/>
      <c r="C158" s="13"/>
      <c r="D158" s="18"/>
      <c r="E158" s="13"/>
      <c r="F158" s="13"/>
      <c r="G158" s="13"/>
      <c r="H158" s="13"/>
      <c r="I158" s="13"/>
    </row>
    <row r="159" spans="1:10" ht="30" x14ac:dyDescent="0.45">
      <c r="A159" s="16" t="s">
        <v>36</v>
      </c>
      <c r="B159" s="13"/>
      <c r="C159" s="13"/>
      <c r="D159" s="13"/>
      <c r="E159" s="13"/>
      <c r="F159" s="13"/>
      <c r="G159" s="13"/>
      <c r="H159" s="13"/>
      <c r="I159" s="13"/>
    </row>
    <row r="160" spans="1:10" ht="16.2" customHeight="1" x14ac:dyDescent="0.45">
      <c r="A160" s="19" t="str">
        <f>IF(F27=F17-1,"bitte eingeben:","")</f>
        <v/>
      </c>
      <c r="B160" s="134"/>
      <c r="C160" s="134"/>
      <c r="D160" s="134"/>
      <c r="E160" s="134"/>
      <c r="F160" s="134"/>
      <c r="G160" s="134"/>
      <c r="H160" s="134"/>
      <c r="I160" s="67"/>
    </row>
    <row r="161" spans="1:9" ht="30" x14ac:dyDescent="0.45">
      <c r="A161" s="16" t="s">
        <v>109</v>
      </c>
      <c r="B161" s="13"/>
      <c r="C161" s="13"/>
      <c r="D161" s="13"/>
      <c r="E161" s="13"/>
      <c r="F161" s="13"/>
      <c r="G161" s="13"/>
      <c r="H161" s="13"/>
      <c r="I161" s="13"/>
    </row>
    <row r="162" spans="1:9" ht="30" x14ac:dyDescent="0.45">
      <c r="A162" s="16" t="s">
        <v>110</v>
      </c>
      <c r="B162" s="13"/>
      <c r="C162" s="13"/>
      <c r="D162" s="13"/>
      <c r="E162" s="13"/>
      <c r="F162" s="13"/>
      <c r="G162" s="13"/>
      <c r="H162" s="13"/>
      <c r="I162" s="13"/>
    </row>
    <row r="163" spans="1:9" ht="16.2" customHeight="1" x14ac:dyDescent="0.45">
      <c r="A163" s="19" t="str">
        <f>IF(OR(G27=G17-1,H27=H17-1),"bitte eingeben:","")</f>
        <v/>
      </c>
      <c r="B163" s="134"/>
      <c r="C163" s="134"/>
      <c r="D163" s="134"/>
      <c r="E163" s="134"/>
      <c r="F163" s="134"/>
      <c r="G163" s="134"/>
      <c r="H163" s="134"/>
      <c r="I163" s="134"/>
    </row>
    <row r="164" spans="1:9" ht="30" x14ac:dyDescent="0.45">
      <c r="A164" s="16" t="s">
        <v>37</v>
      </c>
      <c r="B164" s="16"/>
      <c r="C164" s="16"/>
      <c r="D164" s="16"/>
      <c r="E164" s="16"/>
      <c r="F164" s="16"/>
      <c r="G164" s="16"/>
      <c r="H164" s="16"/>
      <c r="I164" s="16"/>
    </row>
    <row r="165" spans="1:9" ht="16.95" customHeight="1" x14ac:dyDescent="0.45">
      <c r="A165" s="19" t="str">
        <f>IF(I27=I17-1,"bitte eingeben:","")</f>
        <v/>
      </c>
      <c r="B165" s="135"/>
      <c r="C165" s="135"/>
      <c r="D165" s="135"/>
      <c r="E165" s="135"/>
      <c r="F165" s="135"/>
      <c r="G165" s="135"/>
      <c r="H165" s="135"/>
      <c r="I165" s="135"/>
    </row>
    <row r="166" spans="1:9" ht="16.95" customHeight="1" x14ac:dyDescent="0.45">
      <c r="A166" s="16" t="s">
        <v>2</v>
      </c>
      <c r="B166" s="16"/>
      <c r="C166" s="16"/>
      <c r="D166" s="16"/>
      <c r="E166" s="16"/>
      <c r="F166" s="16"/>
      <c r="G166" s="16"/>
      <c r="H166" s="16"/>
      <c r="I166" s="16"/>
    </row>
    <row r="167" spans="1:9" ht="16.95" customHeight="1" x14ac:dyDescent="0.45">
      <c r="A167" s="19" t="str">
        <f>IF(J27=J17-1,"bitte eingeben:","")</f>
        <v/>
      </c>
      <c r="B167" s="134"/>
      <c r="C167" s="134"/>
      <c r="D167" s="134"/>
      <c r="E167" s="134"/>
      <c r="F167" s="134"/>
      <c r="G167" s="134"/>
      <c r="H167" s="134"/>
      <c r="I167" s="134"/>
    </row>
    <row r="168" spans="1:9" ht="30" x14ac:dyDescent="0.45">
      <c r="A168" s="16" t="s">
        <v>40</v>
      </c>
      <c r="B168" s="13"/>
      <c r="C168" s="13"/>
      <c r="D168" s="13"/>
      <c r="E168" s="13"/>
      <c r="F168" s="13"/>
      <c r="G168" s="13"/>
      <c r="H168" s="13"/>
      <c r="I168" s="13"/>
    </row>
    <row r="169" spans="1:9" ht="25.2" customHeight="1" x14ac:dyDescent="0.45">
      <c r="A169" s="19" t="str">
        <f>IF(K27=K17-1,"bitte eingeben:","")</f>
        <v/>
      </c>
      <c r="B169" s="134"/>
      <c r="C169" s="134"/>
      <c r="D169" s="134"/>
      <c r="E169" s="134"/>
      <c r="F169" s="134"/>
      <c r="G169" s="134"/>
      <c r="H169" s="134"/>
      <c r="I169" s="134"/>
    </row>
    <row r="171" spans="1:9" ht="17.350000000000001" x14ac:dyDescent="0.5">
      <c r="A171" s="12" t="s">
        <v>205</v>
      </c>
      <c r="B171" s="13"/>
      <c r="C171" s="13"/>
      <c r="D171" s="13"/>
      <c r="E171" s="13"/>
      <c r="F171" s="13"/>
      <c r="G171" s="13"/>
      <c r="H171" s="13"/>
      <c r="I171" s="13"/>
    </row>
    <row r="172" spans="1:9" ht="17.350000000000001" x14ac:dyDescent="0.5">
      <c r="A172" s="12"/>
      <c r="B172" s="13"/>
      <c r="C172" s="13"/>
      <c r="D172" s="13"/>
      <c r="E172" s="13"/>
      <c r="F172" s="13"/>
      <c r="G172" s="13"/>
      <c r="H172" s="13"/>
      <c r="I172" s="13"/>
    </row>
    <row r="173" spans="1:9" ht="30.2" customHeight="1" x14ac:dyDescent="0.45">
      <c r="A173" s="16" t="s">
        <v>35</v>
      </c>
      <c r="B173" s="13"/>
      <c r="C173" s="13"/>
      <c r="D173" s="13"/>
      <c r="E173" s="13"/>
      <c r="F173" s="13"/>
      <c r="G173" s="13"/>
      <c r="H173" s="13"/>
      <c r="I173" s="13"/>
    </row>
    <row r="174" spans="1:9" x14ac:dyDescent="0.45">
      <c r="A174" s="17"/>
      <c r="B174" s="13"/>
      <c r="C174" s="13"/>
      <c r="D174" s="18"/>
      <c r="E174" s="13"/>
      <c r="F174" s="13"/>
      <c r="G174" s="13"/>
      <c r="H174" s="13"/>
      <c r="I174" s="13"/>
    </row>
    <row r="175" spans="1:9" ht="30.2" customHeight="1" x14ac:dyDescent="0.45">
      <c r="A175" s="16" t="s">
        <v>36</v>
      </c>
      <c r="B175" s="13"/>
      <c r="C175" s="13"/>
      <c r="D175" s="13"/>
      <c r="E175" s="13"/>
      <c r="F175" s="13"/>
      <c r="G175" s="13"/>
      <c r="H175" s="13"/>
      <c r="I175" s="13"/>
    </row>
    <row r="176" spans="1:9" ht="19.95" customHeight="1" x14ac:dyDescent="0.45">
      <c r="A176" s="19" t="str">
        <f>IF(F28=F17-1,"bitte eingeben:","")</f>
        <v/>
      </c>
      <c r="B176" s="134"/>
      <c r="C176" s="134"/>
      <c r="D176" s="134"/>
      <c r="E176" s="134"/>
      <c r="F176" s="134"/>
      <c r="G176" s="134"/>
      <c r="H176" s="134"/>
      <c r="I176" s="67"/>
    </row>
    <row r="177" spans="1:9" ht="30.2" customHeight="1" x14ac:dyDescent="0.45">
      <c r="A177" s="16" t="s">
        <v>109</v>
      </c>
      <c r="B177" s="13"/>
      <c r="C177" s="13"/>
      <c r="D177" s="13"/>
      <c r="E177" s="13"/>
      <c r="F177" s="13"/>
      <c r="G177" s="13"/>
      <c r="H177" s="13"/>
      <c r="I177" s="13"/>
    </row>
    <row r="178" spans="1:9" ht="30.2" customHeight="1" x14ac:dyDescent="0.45">
      <c r="A178" s="16" t="s">
        <v>110</v>
      </c>
      <c r="B178" s="13"/>
      <c r="C178" s="13"/>
      <c r="D178" s="13"/>
      <c r="E178" s="13"/>
      <c r="F178" s="13"/>
      <c r="G178" s="13"/>
      <c r="H178" s="13"/>
      <c r="I178" s="13"/>
    </row>
    <row r="179" spans="1:9" ht="19.95" customHeight="1" x14ac:dyDescent="0.45">
      <c r="A179" s="19" t="str">
        <f>IF(OR(G28=G17-1,H28=H17-1),"bitte eingeben:","")</f>
        <v/>
      </c>
      <c r="B179" s="134"/>
      <c r="C179" s="134"/>
      <c r="D179" s="134"/>
      <c r="E179" s="134"/>
      <c r="F179" s="134"/>
      <c r="G179" s="134"/>
      <c r="H179" s="134"/>
      <c r="I179" s="134"/>
    </row>
    <row r="180" spans="1:9" ht="30.2" customHeight="1" x14ac:dyDescent="0.45">
      <c r="A180" s="16" t="s">
        <v>37</v>
      </c>
      <c r="B180" s="16"/>
      <c r="C180" s="16"/>
      <c r="D180" s="16"/>
      <c r="E180" s="16"/>
      <c r="F180" s="16"/>
      <c r="G180" s="16"/>
      <c r="H180" s="16"/>
      <c r="I180" s="16"/>
    </row>
    <row r="181" spans="1:9" ht="19.95" customHeight="1" x14ac:dyDescent="0.45">
      <c r="A181" s="19" t="str">
        <f>IF(I28=I17-1,"bitte eingeben:","")</f>
        <v/>
      </c>
      <c r="B181" s="135"/>
      <c r="C181" s="135"/>
      <c r="D181" s="135"/>
      <c r="E181" s="135"/>
      <c r="F181" s="135"/>
      <c r="G181" s="135"/>
      <c r="H181" s="135"/>
      <c r="I181" s="135"/>
    </row>
    <row r="182" spans="1:9" ht="30.2" customHeight="1" x14ac:dyDescent="0.45">
      <c r="A182" s="16" t="s">
        <v>2</v>
      </c>
      <c r="B182" s="16"/>
      <c r="C182" s="16"/>
      <c r="D182" s="16"/>
      <c r="E182" s="16"/>
      <c r="F182" s="16"/>
      <c r="G182" s="16"/>
      <c r="H182" s="16"/>
      <c r="I182" s="16"/>
    </row>
    <row r="183" spans="1:9" ht="19.95" customHeight="1" x14ac:dyDescent="0.45">
      <c r="A183" s="19" t="str">
        <f>IF(J28=J17-1,"bitte eingeben:","")</f>
        <v/>
      </c>
      <c r="B183" s="134"/>
      <c r="C183" s="134"/>
      <c r="D183" s="134"/>
      <c r="E183" s="134"/>
      <c r="F183" s="134"/>
      <c r="G183" s="134"/>
      <c r="H183" s="134"/>
      <c r="I183" s="134"/>
    </row>
    <row r="184" spans="1:9" ht="30.2" customHeight="1" x14ac:dyDescent="0.45">
      <c r="A184" s="16" t="s">
        <v>40</v>
      </c>
      <c r="B184" s="13"/>
      <c r="C184" s="13"/>
      <c r="D184" s="13"/>
      <c r="E184" s="13"/>
      <c r="F184" s="13"/>
      <c r="G184" s="13"/>
      <c r="H184" s="13"/>
      <c r="I184" s="13"/>
    </row>
    <row r="185" spans="1:9" ht="30.2" customHeight="1" x14ac:dyDescent="0.45">
      <c r="A185" s="19" t="str">
        <f>IF(K28=K17-1,"bitte eingeben:","")</f>
        <v/>
      </c>
      <c r="B185" s="134"/>
      <c r="C185" s="134"/>
      <c r="D185" s="134"/>
      <c r="E185" s="134"/>
      <c r="F185" s="134"/>
      <c r="G185" s="134"/>
      <c r="H185" s="134"/>
      <c r="I185" s="134"/>
    </row>
    <row r="187" spans="1:9" ht="17.350000000000001" x14ac:dyDescent="0.5">
      <c r="A187" s="12" t="s">
        <v>206</v>
      </c>
      <c r="B187" s="13"/>
      <c r="C187" s="13"/>
      <c r="D187" s="13"/>
      <c r="E187" s="13"/>
      <c r="F187" s="13"/>
      <c r="G187" s="13"/>
      <c r="H187" s="13"/>
      <c r="I187" s="13"/>
    </row>
    <row r="188" spans="1:9" ht="17.350000000000001" x14ac:dyDescent="0.5">
      <c r="A188" s="12"/>
      <c r="B188" s="13"/>
      <c r="C188" s="13"/>
      <c r="D188" s="13"/>
      <c r="E188" s="13"/>
      <c r="F188" s="13"/>
      <c r="G188" s="13"/>
      <c r="H188" s="13"/>
      <c r="I188" s="13"/>
    </row>
    <row r="189" spans="1:9" ht="30" x14ac:dyDescent="0.45">
      <c r="A189" s="16" t="s">
        <v>35</v>
      </c>
      <c r="B189" s="13"/>
      <c r="C189" s="13"/>
      <c r="D189" s="13"/>
      <c r="E189" s="13"/>
      <c r="F189" s="13"/>
      <c r="G189" s="13"/>
      <c r="H189" s="13"/>
      <c r="I189" s="13"/>
    </row>
    <row r="190" spans="1:9" x14ac:dyDescent="0.45">
      <c r="A190" s="17"/>
      <c r="B190" s="13"/>
      <c r="C190" s="13"/>
      <c r="D190" s="18"/>
      <c r="E190" s="13"/>
      <c r="F190" s="13"/>
      <c r="G190" s="13"/>
      <c r="H190" s="13"/>
      <c r="I190" s="13"/>
    </row>
    <row r="191" spans="1:9" ht="30" x14ac:dyDescent="0.45">
      <c r="A191" s="16" t="s">
        <v>36</v>
      </c>
      <c r="B191" s="13"/>
      <c r="C191" s="13"/>
      <c r="D191" s="13"/>
      <c r="E191" s="13"/>
      <c r="F191" s="13"/>
      <c r="G191" s="13"/>
      <c r="H191" s="13"/>
      <c r="I191" s="13"/>
    </row>
    <row r="192" spans="1:9" ht="19.95" customHeight="1" x14ac:dyDescent="0.45">
      <c r="A192" s="19" t="str">
        <f>IF(F29=F17-1,"bitte eingeben:","")</f>
        <v/>
      </c>
      <c r="B192" s="134"/>
      <c r="C192" s="134"/>
      <c r="D192" s="134"/>
      <c r="E192" s="134"/>
      <c r="F192" s="134"/>
      <c r="G192" s="134"/>
      <c r="H192" s="134"/>
      <c r="I192" s="67"/>
    </row>
    <row r="193" spans="1:9" ht="30" x14ac:dyDescent="0.45">
      <c r="A193" s="16" t="s">
        <v>109</v>
      </c>
      <c r="B193" s="13"/>
      <c r="C193" s="13"/>
      <c r="D193" s="13"/>
      <c r="E193" s="13"/>
      <c r="F193" s="13"/>
      <c r="G193" s="13"/>
      <c r="H193" s="13"/>
      <c r="I193" s="13"/>
    </row>
    <row r="194" spans="1:9" ht="30" x14ac:dyDescent="0.45">
      <c r="A194" s="16" t="s">
        <v>110</v>
      </c>
      <c r="B194" s="13"/>
      <c r="C194" s="13"/>
      <c r="D194" s="13"/>
      <c r="E194" s="13"/>
      <c r="F194" s="13"/>
      <c r="G194" s="13"/>
      <c r="H194" s="13"/>
      <c r="I194" s="13"/>
    </row>
    <row r="195" spans="1:9" ht="19.95" customHeight="1" x14ac:dyDescent="0.45">
      <c r="A195" s="19" t="str">
        <f>IF(OR(G29=G17-1,H29=H17-1),"bitte eingeben:","")</f>
        <v/>
      </c>
      <c r="B195" s="134"/>
      <c r="C195" s="134"/>
      <c r="D195" s="134"/>
      <c r="E195" s="134"/>
      <c r="F195" s="134"/>
      <c r="G195" s="134"/>
      <c r="H195" s="134"/>
      <c r="I195" s="134"/>
    </row>
    <row r="196" spans="1:9" ht="30" x14ac:dyDescent="0.45">
      <c r="A196" s="16" t="s">
        <v>37</v>
      </c>
      <c r="B196" s="16"/>
      <c r="C196" s="16"/>
      <c r="D196" s="16"/>
      <c r="E196" s="16"/>
      <c r="F196" s="16"/>
      <c r="G196" s="16"/>
      <c r="H196" s="16"/>
      <c r="I196" s="16"/>
    </row>
    <row r="197" spans="1:9" ht="19.95" customHeight="1" x14ac:dyDescent="0.45">
      <c r="A197" s="19" t="str">
        <f>IF(I29=I17-1,"bitte eingeben:","")</f>
        <v/>
      </c>
      <c r="B197" s="135"/>
      <c r="C197" s="135"/>
      <c r="D197" s="135"/>
      <c r="E197" s="135"/>
      <c r="F197" s="135"/>
      <c r="G197" s="135"/>
      <c r="H197" s="135"/>
      <c r="I197" s="135"/>
    </row>
    <row r="198" spans="1:9" ht="30.2" customHeight="1" x14ac:dyDescent="0.45">
      <c r="A198" s="16" t="s">
        <v>2</v>
      </c>
      <c r="B198" s="16"/>
      <c r="C198" s="16"/>
      <c r="D198" s="16"/>
      <c r="E198" s="16"/>
      <c r="F198" s="16"/>
      <c r="G198" s="16"/>
      <c r="H198" s="16"/>
      <c r="I198" s="16"/>
    </row>
    <row r="199" spans="1:9" ht="19.95" customHeight="1" x14ac:dyDescent="0.45">
      <c r="A199" s="19" t="str">
        <f>IF(J29=J17-1,"bitte eingeben:","")</f>
        <v/>
      </c>
      <c r="B199" s="134"/>
      <c r="C199" s="134"/>
      <c r="D199" s="134"/>
      <c r="E199" s="134"/>
      <c r="F199" s="134"/>
      <c r="G199" s="134"/>
      <c r="H199" s="134"/>
      <c r="I199" s="134"/>
    </row>
    <row r="200" spans="1:9" ht="30" x14ac:dyDescent="0.45">
      <c r="A200" s="16" t="s">
        <v>40</v>
      </c>
      <c r="B200" s="13"/>
      <c r="C200" s="13"/>
      <c r="D200" s="13"/>
      <c r="E200" s="13"/>
      <c r="F200" s="13"/>
      <c r="G200" s="13"/>
      <c r="H200" s="13"/>
      <c r="I200" s="13"/>
    </row>
    <row r="201" spans="1:9" ht="30.2" customHeight="1" x14ac:dyDescent="0.45">
      <c r="A201" s="19" t="str">
        <f>IF(K29=K17-1,"bitte eingeben:","")</f>
        <v/>
      </c>
      <c r="B201" s="134"/>
      <c r="C201" s="134"/>
      <c r="D201" s="134"/>
      <c r="E201" s="134"/>
      <c r="F201" s="134"/>
      <c r="G201" s="134"/>
      <c r="H201" s="134"/>
      <c r="I201" s="134"/>
    </row>
    <row r="203" spans="1:9" ht="17.350000000000001" x14ac:dyDescent="0.5">
      <c r="A203" s="12" t="s">
        <v>207</v>
      </c>
      <c r="B203" s="13"/>
      <c r="C203" s="13"/>
      <c r="D203" s="13"/>
      <c r="E203" s="13"/>
      <c r="F203" s="13"/>
      <c r="G203" s="13"/>
      <c r="H203" s="13"/>
      <c r="I203" s="13"/>
    </row>
    <row r="204" spans="1:9" ht="17.350000000000001" x14ac:dyDescent="0.5">
      <c r="A204" s="12"/>
      <c r="B204" s="13"/>
      <c r="C204" s="13"/>
      <c r="D204" s="13"/>
      <c r="E204" s="13"/>
      <c r="F204" s="13"/>
      <c r="G204" s="13"/>
      <c r="H204" s="13"/>
      <c r="I204" s="13"/>
    </row>
    <row r="205" spans="1:9" ht="30.2" customHeight="1" x14ac:dyDescent="0.45">
      <c r="A205" s="16" t="s">
        <v>35</v>
      </c>
      <c r="B205" s="13"/>
      <c r="C205" s="13"/>
      <c r="D205" s="13"/>
      <c r="E205" s="13"/>
      <c r="F205" s="13"/>
      <c r="G205" s="13"/>
      <c r="H205" s="13"/>
      <c r="I205" s="13"/>
    </row>
    <row r="206" spans="1:9" x14ac:dyDescent="0.45">
      <c r="A206" s="17"/>
      <c r="B206" s="13"/>
      <c r="C206" s="13"/>
      <c r="D206" s="18"/>
      <c r="E206" s="13"/>
      <c r="F206" s="13"/>
      <c r="G206" s="13"/>
      <c r="H206" s="13"/>
      <c r="I206" s="13"/>
    </row>
    <row r="207" spans="1:9" ht="30.2" customHeight="1" x14ac:dyDescent="0.45">
      <c r="A207" s="16" t="s">
        <v>36</v>
      </c>
      <c r="B207" s="13"/>
      <c r="C207" s="13"/>
      <c r="D207" s="13"/>
      <c r="E207" s="13"/>
      <c r="F207" s="13"/>
      <c r="G207" s="13"/>
      <c r="H207" s="13"/>
      <c r="I207" s="13"/>
    </row>
    <row r="208" spans="1:9" ht="19.95" customHeight="1" x14ac:dyDescent="0.45">
      <c r="A208" s="19" t="str">
        <f>IF(F30=F17-1,"bitte eingeben:","")</f>
        <v/>
      </c>
      <c r="B208" s="134"/>
      <c r="C208" s="134"/>
      <c r="D208" s="134"/>
      <c r="E208" s="134"/>
      <c r="F208" s="134"/>
      <c r="G208" s="134"/>
      <c r="H208" s="134"/>
      <c r="I208" s="67"/>
    </row>
    <row r="209" spans="1:9" ht="30.2" customHeight="1" x14ac:dyDescent="0.45">
      <c r="A209" s="16" t="s">
        <v>109</v>
      </c>
      <c r="B209" s="13"/>
      <c r="C209" s="13"/>
      <c r="D209" s="13"/>
      <c r="E209" s="13"/>
      <c r="F209" s="13"/>
      <c r="G209" s="13"/>
      <c r="H209" s="13"/>
      <c r="I209" s="13"/>
    </row>
    <row r="210" spans="1:9" ht="30.2" customHeight="1" x14ac:dyDescent="0.45">
      <c r="A210" s="16" t="s">
        <v>110</v>
      </c>
      <c r="B210" s="13"/>
      <c r="C210" s="13"/>
      <c r="D210" s="13"/>
      <c r="E210" s="13"/>
      <c r="F210" s="13"/>
      <c r="G210" s="13"/>
      <c r="H210" s="13"/>
      <c r="I210" s="13"/>
    </row>
    <row r="211" spans="1:9" ht="19.95" customHeight="1" x14ac:dyDescent="0.45">
      <c r="A211" s="19" t="str">
        <f>IF(OR(G30=G17-1,H30=H17-1),"bitte eingeben:","")</f>
        <v/>
      </c>
      <c r="B211" s="134"/>
      <c r="C211" s="134"/>
      <c r="D211" s="134"/>
      <c r="E211" s="134"/>
      <c r="F211" s="134"/>
      <c r="G211" s="134"/>
      <c r="H211" s="134"/>
      <c r="I211" s="134"/>
    </row>
    <row r="212" spans="1:9" ht="30.2" customHeight="1" x14ac:dyDescent="0.45">
      <c r="A212" s="16" t="s">
        <v>37</v>
      </c>
      <c r="B212" s="16"/>
      <c r="C212" s="16"/>
      <c r="D212" s="16"/>
      <c r="E212" s="16"/>
      <c r="F212" s="16"/>
      <c r="G212" s="16"/>
      <c r="H212" s="16"/>
      <c r="I212" s="16"/>
    </row>
    <row r="213" spans="1:9" ht="19.95" customHeight="1" x14ac:dyDescent="0.45">
      <c r="A213" s="19" t="str">
        <f>IF(I30=I17-1,"bitte eingeben:","")</f>
        <v/>
      </c>
      <c r="B213" s="135"/>
      <c r="C213" s="135"/>
      <c r="D213" s="135"/>
      <c r="E213" s="135"/>
      <c r="F213" s="135"/>
      <c r="G213" s="135"/>
      <c r="H213" s="135"/>
      <c r="I213" s="135"/>
    </row>
    <row r="214" spans="1:9" ht="30.2" customHeight="1" x14ac:dyDescent="0.45">
      <c r="A214" s="16" t="s">
        <v>2</v>
      </c>
      <c r="B214" s="16"/>
      <c r="C214" s="16"/>
      <c r="D214" s="16"/>
      <c r="E214" s="16"/>
      <c r="F214" s="16"/>
      <c r="G214" s="16"/>
      <c r="H214" s="16"/>
      <c r="I214" s="16"/>
    </row>
    <row r="215" spans="1:9" ht="19.95" customHeight="1" x14ac:dyDescent="0.45">
      <c r="A215" s="19" t="str">
        <f>IF(J30=J17-1,"bitte eingeben:","")</f>
        <v/>
      </c>
      <c r="B215" s="134"/>
      <c r="C215" s="134"/>
      <c r="D215" s="134"/>
      <c r="E215" s="134"/>
      <c r="F215" s="134"/>
      <c r="G215" s="134"/>
      <c r="H215" s="134"/>
      <c r="I215" s="134"/>
    </row>
    <row r="216" spans="1:9" ht="30.2" customHeight="1" x14ac:dyDescent="0.45">
      <c r="A216" s="16" t="s">
        <v>40</v>
      </c>
      <c r="B216" s="13"/>
      <c r="C216" s="13"/>
      <c r="D216" s="13"/>
      <c r="E216" s="13"/>
      <c r="F216" s="13"/>
      <c r="G216" s="13"/>
      <c r="H216" s="13"/>
      <c r="I216" s="13"/>
    </row>
    <row r="217" spans="1:9" ht="30.2" customHeight="1" x14ac:dyDescent="0.45">
      <c r="A217" s="19" t="str">
        <f>IF(K30=K17-1,"bitte eingeben:","")</f>
        <v/>
      </c>
      <c r="B217" s="134"/>
      <c r="C217" s="134"/>
      <c r="D217" s="134"/>
      <c r="E217" s="134"/>
      <c r="F217" s="134"/>
      <c r="G217" s="134"/>
      <c r="H217" s="134"/>
      <c r="I217" s="134"/>
    </row>
  </sheetData>
  <sheetProtection algorithmName="SHA-512" hashValue="N0q/rTa46qZWDhjng1ZyRcr7MhHX4uWzbLuGDc7lPRU4fvNo6iB2iAXTzuTX2iJY+mtGmEzYoUmP+66MxXuqrg==" saltValue="KjDHwkZGls17sNlLoC3NYw==" spinCount="100000" sheet="1" objects="1" scenarios="1"/>
  <mergeCells count="70">
    <mergeCell ref="B123:H123"/>
    <mergeCell ref="B140:H140"/>
    <mergeCell ref="B59:I59"/>
    <mergeCell ref="B115:I115"/>
    <mergeCell ref="B130:I130"/>
    <mergeCell ref="B132:I132"/>
    <mergeCell ref="B98:I98"/>
    <mergeCell ref="B126:I126"/>
    <mergeCell ref="B128:I128"/>
    <mergeCell ref="B109:I109"/>
    <mergeCell ref="B79:I79"/>
    <mergeCell ref="B81:I81"/>
    <mergeCell ref="B64:I64"/>
    <mergeCell ref="B72:H72"/>
    <mergeCell ref="B89:H89"/>
    <mergeCell ref="B75:I75"/>
    <mergeCell ref="B113:I113"/>
    <mergeCell ref="B92:I92"/>
    <mergeCell ref="B94:I94"/>
    <mergeCell ref="B96:I96"/>
    <mergeCell ref="B106:H106"/>
    <mergeCell ref="B111:I111"/>
    <mergeCell ref="B60:I60"/>
    <mergeCell ref="B62:I62"/>
    <mergeCell ref="B55:H55"/>
    <mergeCell ref="A14:K14"/>
    <mergeCell ref="B77:I77"/>
    <mergeCell ref="J2:K2"/>
    <mergeCell ref="B58:I58"/>
    <mergeCell ref="G18:H18"/>
    <mergeCell ref="B41:I41"/>
    <mergeCell ref="B43:I43"/>
    <mergeCell ref="B47:I47"/>
    <mergeCell ref="F3:H3"/>
    <mergeCell ref="C5:D5"/>
    <mergeCell ref="A7:K7"/>
    <mergeCell ref="B38:H38"/>
    <mergeCell ref="A8:K8"/>
    <mergeCell ref="A9:K9"/>
    <mergeCell ref="A10:K10"/>
    <mergeCell ref="A12:K12"/>
    <mergeCell ref="A11:K11"/>
    <mergeCell ref="B45:I45"/>
    <mergeCell ref="B143:I143"/>
    <mergeCell ref="B145:I145"/>
    <mergeCell ref="B147:I147"/>
    <mergeCell ref="B149:I149"/>
    <mergeCell ref="A153:H153"/>
    <mergeCell ref="B151:H151"/>
    <mergeCell ref="B152:I152"/>
    <mergeCell ref="B160:H160"/>
    <mergeCell ref="B163:I163"/>
    <mergeCell ref="B165:I165"/>
    <mergeCell ref="B167:I167"/>
    <mergeCell ref="B169:I169"/>
    <mergeCell ref="B195:I195"/>
    <mergeCell ref="B176:H176"/>
    <mergeCell ref="B179:I179"/>
    <mergeCell ref="B181:I181"/>
    <mergeCell ref="B183:I183"/>
    <mergeCell ref="B185:I185"/>
    <mergeCell ref="B192:H192"/>
    <mergeCell ref="B215:I215"/>
    <mergeCell ref="B217:I217"/>
    <mergeCell ref="B197:I197"/>
    <mergeCell ref="B199:I199"/>
    <mergeCell ref="B201:I201"/>
    <mergeCell ref="B208:H208"/>
    <mergeCell ref="B211:I211"/>
    <mergeCell ref="B213:I213"/>
  </mergeCells>
  <phoneticPr fontId="0" type="noConversion"/>
  <conditionalFormatting sqref="B38:H38 I55 I72 I89 I106 I123 I140">
    <cfRule type="expression" dxfId="75" priority="138" stopIfTrue="1">
      <formula>$F$17-$F$19=1</formula>
    </cfRule>
  </conditionalFormatting>
  <conditionalFormatting sqref="B55:H55">
    <cfRule type="expression" dxfId="74" priority="139" stopIfTrue="1">
      <formula>$F$17-$F$20=1</formula>
    </cfRule>
  </conditionalFormatting>
  <conditionalFormatting sqref="B72:H72">
    <cfRule type="expression" dxfId="73" priority="140" stopIfTrue="1">
      <formula>$F$17-$F$21=1</formula>
    </cfRule>
  </conditionalFormatting>
  <conditionalFormatting sqref="B89:H89">
    <cfRule type="expression" dxfId="72" priority="141" stopIfTrue="1">
      <formula>$F$17-$F$22=1</formula>
    </cfRule>
  </conditionalFormatting>
  <conditionalFormatting sqref="B106:H106">
    <cfRule type="expression" dxfId="71" priority="142" stopIfTrue="1">
      <formula>$F$17-$F$23=1</formula>
    </cfRule>
  </conditionalFormatting>
  <conditionalFormatting sqref="B123:H123">
    <cfRule type="expression" dxfId="70" priority="143" stopIfTrue="1">
      <formula>$F$17-$F$24=1</formula>
    </cfRule>
  </conditionalFormatting>
  <conditionalFormatting sqref="B140:H140">
    <cfRule type="expression" dxfId="69" priority="144" stopIfTrue="1">
      <formula>$F$17-$F$25=1</formula>
    </cfRule>
  </conditionalFormatting>
  <conditionalFormatting sqref="B160:H160">
    <cfRule type="expression" dxfId="68" priority="21" stopIfTrue="1">
      <formula>$F$17-$F$27=1</formula>
    </cfRule>
  </conditionalFormatting>
  <conditionalFormatting sqref="B176:H176">
    <cfRule type="expression" dxfId="67" priority="15" stopIfTrue="1">
      <formula>$F$17-$F$28=1</formula>
    </cfRule>
  </conditionalFormatting>
  <conditionalFormatting sqref="B192:H192">
    <cfRule type="expression" dxfId="66" priority="9" stopIfTrue="1">
      <formula>$F$17-$F$29=1</formula>
    </cfRule>
  </conditionalFormatting>
  <conditionalFormatting sqref="B208:H208">
    <cfRule type="expression" dxfId="65" priority="3" stopIfTrue="1">
      <formula>$F$17-$F$30=1</formula>
    </cfRule>
  </conditionalFormatting>
  <conditionalFormatting sqref="B41:I41">
    <cfRule type="expression" dxfId="64" priority="118" stopIfTrue="1">
      <formula>OR($G$19-6=0,$H$19-6=0)</formula>
    </cfRule>
  </conditionalFormatting>
  <conditionalFormatting sqref="B43:I43 B59:I59">
    <cfRule type="expression" dxfId="63" priority="137" stopIfTrue="1">
      <formula>$I$17-$I$19=1</formula>
    </cfRule>
  </conditionalFormatting>
  <conditionalFormatting sqref="B45:I45">
    <cfRule type="expression" dxfId="62" priority="136" stopIfTrue="1">
      <formula>$J$17-$J$19=1</formula>
    </cfRule>
  </conditionalFormatting>
  <conditionalFormatting sqref="B47:I47">
    <cfRule type="expression" dxfId="61" priority="135" stopIfTrue="1">
      <formula>$K$17-$K$19=1</formula>
    </cfRule>
  </conditionalFormatting>
  <conditionalFormatting sqref="B58:I58">
    <cfRule type="expression" dxfId="60" priority="114" stopIfTrue="1">
      <formula>OR($G$20-6=0,$H$20-6=0)</formula>
    </cfRule>
  </conditionalFormatting>
  <conditionalFormatting sqref="B60:I60">
    <cfRule type="expression" dxfId="59" priority="145" stopIfTrue="1">
      <formula>$I$17-$I$20=1</formula>
    </cfRule>
  </conditionalFormatting>
  <conditionalFormatting sqref="B62:I62">
    <cfRule type="expression" dxfId="58" priority="152" stopIfTrue="1">
      <formula>$J$17-$J$20=1</formula>
    </cfRule>
  </conditionalFormatting>
  <conditionalFormatting sqref="B64:I64">
    <cfRule type="expression" dxfId="57" priority="158" stopIfTrue="1">
      <formula>$K$17-$K$20=1</formula>
    </cfRule>
  </conditionalFormatting>
  <conditionalFormatting sqref="B75:I75">
    <cfRule type="expression" dxfId="56" priority="110" stopIfTrue="1">
      <formula>OR($G$21-6=0,$H$21-6=0)</formula>
    </cfRule>
  </conditionalFormatting>
  <conditionalFormatting sqref="B77:I77">
    <cfRule type="expression" dxfId="55" priority="151" stopIfTrue="1">
      <formula>$I$17-$I$21=1</formula>
    </cfRule>
  </conditionalFormatting>
  <conditionalFormatting sqref="B79:I79">
    <cfRule type="expression" dxfId="54" priority="157" stopIfTrue="1">
      <formula>$J$17-$J$21=1</formula>
    </cfRule>
  </conditionalFormatting>
  <conditionalFormatting sqref="B81:I81">
    <cfRule type="expression" dxfId="53" priority="159" stopIfTrue="1">
      <formula>$K$17-$K$21=1</formula>
    </cfRule>
  </conditionalFormatting>
  <conditionalFormatting sqref="B92:I92">
    <cfRule type="expression" dxfId="52" priority="106" stopIfTrue="1">
      <formula>OR($G$22-6=0,$H$22-6=0)</formula>
    </cfRule>
  </conditionalFormatting>
  <conditionalFormatting sqref="B94:I94">
    <cfRule type="expression" dxfId="51" priority="150" stopIfTrue="1">
      <formula>$I$17-$I$22=1</formula>
    </cfRule>
  </conditionalFormatting>
  <conditionalFormatting sqref="B96:I96">
    <cfRule type="expression" dxfId="50" priority="156" stopIfTrue="1">
      <formula>$J$17-$J$22=1</formula>
    </cfRule>
  </conditionalFormatting>
  <conditionalFormatting sqref="B98:I98">
    <cfRule type="expression" dxfId="49" priority="160" stopIfTrue="1">
      <formula>$K$17-$K$22=1</formula>
    </cfRule>
  </conditionalFormatting>
  <conditionalFormatting sqref="B109:I109">
    <cfRule type="expression" dxfId="48" priority="102" stopIfTrue="1">
      <formula>OR($G$23-6=0,$H$23-6=0)</formula>
    </cfRule>
  </conditionalFormatting>
  <conditionalFormatting sqref="B111:I111">
    <cfRule type="expression" dxfId="47" priority="149" stopIfTrue="1">
      <formula>$I$17-$I$23=1</formula>
    </cfRule>
  </conditionalFormatting>
  <conditionalFormatting sqref="B113:I113">
    <cfRule type="expression" dxfId="46" priority="155" stopIfTrue="1">
      <formula>$J$17-$J$23=1</formula>
    </cfRule>
  </conditionalFormatting>
  <conditionalFormatting sqref="B115:I115">
    <cfRule type="expression" dxfId="45" priority="161" stopIfTrue="1">
      <formula>$K$17-$K$23=1</formula>
    </cfRule>
  </conditionalFormatting>
  <conditionalFormatting sqref="B126:I126">
    <cfRule type="expression" dxfId="44" priority="98" stopIfTrue="1">
      <formula>OR($G$24-6=0,$H$24-6=0)</formula>
    </cfRule>
  </conditionalFormatting>
  <conditionalFormatting sqref="B128:I128">
    <cfRule type="expression" dxfId="43" priority="148" stopIfTrue="1">
      <formula>$I$17-$I$24=1</formula>
    </cfRule>
  </conditionalFormatting>
  <conditionalFormatting sqref="B130:I130">
    <cfRule type="expression" dxfId="42" priority="154" stopIfTrue="1">
      <formula>$J$17-$J$24=1</formula>
    </cfRule>
  </conditionalFormatting>
  <conditionalFormatting sqref="B132:I132">
    <cfRule type="expression" dxfId="41" priority="162" stopIfTrue="1">
      <formula>$K$17-$K$24=1</formula>
    </cfRule>
  </conditionalFormatting>
  <conditionalFormatting sqref="B143:I143">
    <cfRule type="expression" dxfId="40" priority="147" stopIfTrue="1">
      <formula>OR($G$25-5=0,$H$25-5=0)</formula>
    </cfRule>
  </conditionalFormatting>
  <conditionalFormatting sqref="B145:I145">
    <cfRule type="expression" dxfId="39" priority="146" stopIfTrue="1">
      <formula>$I$17-$I$25=1</formula>
    </cfRule>
  </conditionalFormatting>
  <conditionalFormatting sqref="B147:I147">
    <cfRule type="expression" dxfId="38" priority="153" stopIfTrue="1">
      <formula>$J$17-$J$25=1</formula>
    </cfRule>
  </conditionalFormatting>
  <conditionalFormatting sqref="B149:I149">
    <cfRule type="expression" dxfId="37" priority="163" stopIfTrue="1">
      <formula>$K$17-$K$25=1</formula>
    </cfRule>
  </conditionalFormatting>
  <conditionalFormatting sqref="B150:I150">
    <cfRule type="expression" dxfId="36" priority="84" stopIfTrue="1">
      <formula>$K$24-26=0</formula>
    </cfRule>
  </conditionalFormatting>
  <conditionalFormatting sqref="B152:I152">
    <cfRule type="expression" dxfId="35" priority="95" stopIfTrue="1">
      <formula>OR($K$26-$K$32=0,NOT(J151))</formula>
    </cfRule>
  </conditionalFormatting>
  <conditionalFormatting sqref="B163:I163">
    <cfRule type="expression" dxfId="34" priority="19" stopIfTrue="1">
      <formula>OR($G$27-6=0,$H$27-6=0)</formula>
    </cfRule>
  </conditionalFormatting>
  <conditionalFormatting sqref="B165:I165">
    <cfRule type="expression" dxfId="33" priority="22" stopIfTrue="1">
      <formula>$I$17-$I$27=1</formula>
    </cfRule>
  </conditionalFormatting>
  <conditionalFormatting sqref="B167:I167">
    <cfRule type="expression" dxfId="32" priority="23" stopIfTrue="1">
      <formula>$J$17-$J$27=1</formula>
    </cfRule>
  </conditionalFormatting>
  <conditionalFormatting sqref="B169:I169">
    <cfRule type="expression" dxfId="31" priority="24" stopIfTrue="1">
      <formula>$K$17-$K$27=1</formula>
    </cfRule>
  </conditionalFormatting>
  <conditionalFormatting sqref="B179:I179">
    <cfRule type="expression" dxfId="30" priority="13" stopIfTrue="1">
      <formula>OR($G$28-6=0,$H$28-6=0)</formula>
    </cfRule>
  </conditionalFormatting>
  <conditionalFormatting sqref="B181:I181">
    <cfRule type="expression" dxfId="29" priority="16" stopIfTrue="1">
      <formula>$I$17-$I$28=1</formula>
    </cfRule>
  </conditionalFormatting>
  <conditionalFormatting sqref="B183:I183">
    <cfRule type="expression" dxfId="28" priority="17" stopIfTrue="1">
      <formula>$J$17-$J$28=1</formula>
    </cfRule>
  </conditionalFormatting>
  <conditionalFormatting sqref="B185:I185">
    <cfRule type="expression" dxfId="27" priority="18" stopIfTrue="1">
      <formula>$K$17-$K$28=1</formula>
    </cfRule>
  </conditionalFormatting>
  <conditionalFormatting sqref="B195:I195">
    <cfRule type="expression" dxfId="26" priority="7" stopIfTrue="1">
      <formula>OR($G$29-6=0,$H$29-6=0)</formula>
    </cfRule>
  </conditionalFormatting>
  <conditionalFormatting sqref="B197:I197">
    <cfRule type="expression" dxfId="25" priority="10" stopIfTrue="1">
      <formula>$I$17-$I$29=1</formula>
    </cfRule>
  </conditionalFormatting>
  <conditionalFormatting sqref="B199:I199">
    <cfRule type="expression" dxfId="24" priority="11" stopIfTrue="1">
      <formula>$J$17-$J$29=1</formula>
    </cfRule>
  </conditionalFormatting>
  <conditionalFormatting sqref="B201:I201">
    <cfRule type="expression" dxfId="23" priority="12" stopIfTrue="1">
      <formula>$K$17-$K$29=1</formula>
    </cfRule>
  </conditionalFormatting>
  <conditionalFormatting sqref="B211:I211">
    <cfRule type="expression" dxfId="22" priority="1" stopIfTrue="1">
      <formula>OR($G$30-6=0,$H$30-6=0)</formula>
    </cfRule>
  </conditionalFormatting>
  <conditionalFormatting sqref="B213:I213">
    <cfRule type="expression" dxfId="21" priority="4" stopIfTrue="1">
      <formula>$I$17-$I$30=1</formula>
    </cfRule>
  </conditionalFormatting>
  <conditionalFormatting sqref="B215:I215">
    <cfRule type="expression" dxfId="20" priority="5" stopIfTrue="1">
      <formula>$J$17-$J$30=1</formula>
    </cfRule>
  </conditionalFormatting>
  <conditionalFormatting sqref="B217:I217">
    <cfRule type="expression" dxfId="19" priority="6" stopIfTrue="1">
      <formula>$K$17-$K$30=1</formula>
    </cfRule>
  </conditionalFormatting>
  <conditionalFormatting sqref="E19:E25">
    <cfRule type="cellIs" dxfId="18" priority="128" stopIfTrue="1" operator="equal">
      <formula>$E$17</formula>
    </cfRule>
  </conditionalFormatting>
  <conditionalFormatting sqref="E27:E31">
    <cfRule type="cellIs" dxfId="17" priority="25" stopIfTrue="1" operator="equal">
      <formula>$E$17</formula>
    </cfRule>
  </conditionalFormatting>
  <conditionalFormatting sqref="F19:F25">
    <cfRule type="cellIs" dxfId="16" priority="129" stopIfTrue="1" operator="equal">
      <formula>$F$17</formula>
    </cfRule>
  </conditionalFormatting>
  <conditionalFormatting sqref="F27:F31">
    <cfRule type="cellIs" dxfId="15" priority="26" stopIfTrue="1" operator="equal">
      <formula>$F$17</formula>
    </cfRule>
  </conditionalFormatting>
  <conditionalFormatting sqref="G19:G25">
    <cfRule type="cellIs" dxfId="14" priority="130" stopIfTrue="1" operator="equal">
      <formula>$G$17</formula>
    </cfRule>
  </conditionalFormatting>
  <conditionalFormatting sqref="G27:G31">
    <cfRule type="cellIs" dxfId="13" priority="27" stopIfTrue="1" operator="equal">
      <formula>$G$17</formula>
    </cfRule>
  </conditionalFormatting>
  <conditionalFormatting sqref="H19:H25">
    <cfRule type="cellIs" dxfId="12" priority="131" stopIfTrue="1" operator="equal">
      <formula>$H$17</formula>
    </cfRule>
  </conditionalFormatting>
  <conditionalFormatting sqref="H27:H31">
    <cfRule type="cellIs" dxfId="11" priority="28" stopIfTrue="1" operator="equal">
      <formula>$H$17</formula>
    </cfRule>
  </conditionalFormatting>
  <conditionalFormatting sqref="I19:I25">
    <cfRule type="cellIs" dxfId="10" priority="132" stopIfTrue="1" operator="equal">
      <formula>$I$17</formula>
    </cfRule>
  </conditionalFormatting>
  <conditionalFormatting sqref="I27:I31">
    <cfRule type="cellIs" dxfId="9" priority="29" stopIfTrue="1" operator="equal">
      <formula>$I$17</formula>
    </cfRule>
  </conditionalFormatting>
  <conditionalFormatting sqref="I160">
    <cfRule type="expression" dxfId="8" priority="20" stopIfTrue="1">
      <formula>$F$17-$F$19=1</formula>
    </cfRule>
  </conditionalFormatting>
  <conditionalFormatting sqref="I176">
    <cfRule type="expression" dxfId="7" priority="14" stopIfTrue="1">
      <formula>$F$17-$F$19=1</formula>
    </cfRule>
  </conditionalFormatting>
  <conditionalFormatting sqref="I192">
    <cfRule type="expression" dxfId="6" priority="8" stopIfTrue="1">
      <formula>$F$17-$F$19=1</formula>
    </cfRule>
  </conditionalFormatting>
  <conditionalFormatting sqref="I208">
    <cfRule type="expression" dxfId="5" priority="2" stopIfTrue="1">
      <formula>$F$17-$F$19=1</formula>
    </cfRule>
  </conditionalFormatting>
  <conditionalFormatting sqref="J19:J25">
    <cfRule type="cellIs" dxfId="4" priority="133" stopIfTrue="1" operator="equal">
      <formula>$J$17</formula>
    </cfRule>
  </conditionalFormatting>
  <conditionalFormatting sqref="J27:J31">
    <cfRule type="cellIs" dxfId="3" priority="30" stopIfTrue="1" operator="equal">
      <formula>$J$17</formula>
    </cfRule>
  </conditionalFormatting>
  <conditionalFormatting sqref="K19:K25">
    <cfRule type="cellIs" dxfId="2" priority="134" stopIfTrue="1" operator="equal">
      <formula>$K$17</formula>
    </cfRule>
  </conditionalFormatting>
  <conditionalFormatting sqref="K26">
    <cfRule type="cellIs" dxfId="1" priority="85" stopIfTrue="1" operator="equal">
      <formula>16</formula>
    </cfRule>
  </conditionalFormatting>
  <conditionalFormatting sqref="K27:K31">
    <cfRule type="cellIs" dxfId="0" priority="31" stopIfTrue="1" operator="equal">
      <formula>$K$17</formula>
    </cfRule>
  </conditionalFormatting>
  <hyperlinks>
    <hyperlink ref="C4" r:id="rId1" xr:uid="{00000000-0004-0000-0800-000000000000}"/>
  </hyperlinks>
  <pageMargins left="0.78740157499999996" right="0.78740157499999996" top="0.984251969" bottom="0.984251969" header="0.4921259845" footer="0.4921259845"/>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11" manualBreakCount="11">
    <brk id="16" max="16383" man="1"/>
    <brk id="31" max="16383" man="1"/>
    <brk id="49" max="16383" man="1"/>
    <brk id="66" max="16383" man="1"/>
    <brk id="83" max="16383" man="1"/>
    <brk id="100" max="16383" man="1"/>
    <brk id="117" max="16383" man="1"/>
    <brk id="134" max="16383" man="1"/>
    <brk id="170" max="16383" man="1"/>
    <brk id="186" max="16383" man="1"/>
    <brk id="202"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49" r:id="rId5" name="Drop Down 1">
              <controlPr locked="0" defaultSize="0" autoLine="0" autoPict="0">
                <anchor moveWithCells="1">
                  <from>
                    <xdr:col>1</xdr:col>
                    <xdr:colOff>8467</xdr:colOff>
                    <xdr:row>34</xdr:row>
                    <xdr:rowOff>105833</xdr:rowOff>
                  </from>
                  <to>
                    <xdr:col>2</xdr:col>
                    <xdr:colOff>143933</xdr:colOff>
                    <xdr:row>34</xdr:row>
                    <xdr:rowOff>313267</xdr:rowOff>
                  </to>
                </anchor>
              </controlPr>
            </control>
          </mc:Choice>
        </mc:AlternateContent>
        <mc:AlternateContent xmlns:mc="http://schemas.openxmlformats.org/markup-compatibility/2006">
          <mc:Choice Requires="x14">
            <control shapeId="2053" r:id="rId6" name="Drop Down 5">
              <controlPr locked="0" defaultSize="0" autoLine="0" autoPict="0">
                <anchor moveWithCells="1">
                  <from>
                    <xdr:col>1</xdr:col>
                    <xdr:colOff>21167</xdr:colOff>
                    <xdr:row>36</xdr:row>
                    <xdr:rowOff>84667</xdr:rowOff>
                  </from>
                  <to>
                    <xdr:col>7</xdr:col>
                    <xdr:colOff>571500</xdr:colOff>
                    <xdr:row>36</xdr:row>
                    <xdr:rowOff>304800</xdr:rowOff>
                  </to>
                </anchor>
              </controlPr>
            </control>
          </mc:Choice>
        </mc:AlternateContent>
        <mc:AlternateContent xmlns:mc="http://schemas.openxmlformats.org/markup-compatibility/2006">
          <mc:Choice Requires="x14">
            <control shapeId="2063" r:id="rId7" name="Drop Down 15">
              <controlPr locked="0" defaultSize="0" autoLine="0" autoPict="0">
                <anchor moveWithCells="1">
                  <from>
                    <xdr:col>1</xdr:col>
                    <xdr:colOff>38100</xdr:colOff>
                    <xdr:row>38</xdr:row>
                    <xdr:rowOff>84667</xdr:rowOff>
                  </from>
                  <to>
                    <xdr:col>7</xdr:col>
                    <xdr:colOff>592667</xdr:colOff>
                    <xdr:row>38</xdr:row>
                    <xdr:rowOff>304800</xdr:rowOff>
                  </to>
                </anchor>
              </controlPr>
            </control>
          </mc:Choice>
        </mc:AlternateContent>
        <mc:AlternateContent xmlns:mc="http://schemas.openxmlformats.org/markup-compatibility/2006">
          <mc:Choice Requires="x14">
            <control shapeId="2064" r:id="rId8" name="Drop Down 16">
              <controlPr locked="0" defaultSize="0" autoLine="0" autoPict="0">
                <anchor moveWithCells="1">
                  <from>
                    <xdr:col>1</xdr:col>
                    <xdr:colOff>21167</xdr:colOff>
                    <xdr:row>39</xdr:row>
                    <xdr:rowOff>84667</xdr:rowOff>
                  </from>
                  <to>
                    <xdr:col>7</xdr:col>
                    <xdr:colOff>571500</xdr:colOff>
                    <xdr:row>39</xdr:row>
                    <xdr:rowOff>304800</xdr:rowOff>
                  </to>
                </anchor>
              </controlPr>
            </control>
          </mc:Choice>
        </mc:AlternateContent>
        <mc:AlternateContent xmlns:mc="http://schemas.openxmlformats.org/markup-compatibility/2006">
          <mc:Choice Requires="x14">
            <control shapeId="2065" r:id="rId9" name="Drop Down 17">
              <controlPr locked="0" defaultSize="0" autoLine="0" autoPict="0">
                <anchor moveWithCells="1">
                  <from>
                    <xdr:col>1</xdr:col>
                    <xdr:colOff>21167</xdr:colOff>
                    <xdr:row>41</xdr:row>
                    <xdr:rowOff>84667</xdr:rowOff>
                  </from>
                  <to>
                    <xdr:col>7</xdr:col>
                    <xdr:colOff>571500</xdr:colOff>
                    <xdr:row>41</xdr:row>
                    <xdr:rowOff>304800</xdr:rowOff>
                  </to>
                </anchor>
              </controlPr>
            </control>
          </mc:Choice>
        </mc:AlternateContent>
        <mc:AlternateContent xmlns:mc="http://schemas.openxmlformats.org/markup-compatibility/2006">
          <mc:Choice Requires="x14">
            <control shapeId="2066" r:id="rId10" name="Drop Down 18">
              <controlPr locked="0" defaultSize="0" autoLine="0" autoPict="0">
                <anchor moveWithCells="1">
                  <from>
                    <xdr:col>1</xdr:col>
                    <xdr:colOff>21167</xdr:colOff>
                    <xdr:row>43</xdr:row>
                    <xdr:rowOff>59267</xdr:rowOff>
                  </from>
                  <to>
                    <xdr:col>7</xdr:col>
                    <xdr:colOff>571500</xdr:colOff>
                    <xdr:row>43</xdr:row>
                    <xdr:rowOff>266700</xdr:rowOff>
                  </to>
                </anchor>
              </controlPr>
            </control>
          </mc:Choice>
        </mc:AlternateContent>
        <mc:AlternateContent xmlns:mc="http://schemas.openxmlformats.org/markup-compatibility/2006">
          <mc:Choice Requires="x14">
            <control shapeId="2067" r:id="rId11" name="Drop Down 19">
              <controlPr locked="0" defaultSize="0" autoLine="0" autoPict="0">
                <anchor moveWithCells="1">
                  <from>
                    <xdr:col>1</xdr:col>
                    <xdr:colOff>21167</xdr:colOff>
                    <xdr:row>45</xdr:row>
                    <xdr:rowOff>59267</xdr:rowOff>
                  </from>
                  <to>
                    <xdr:col>7</xdr:col>
                    <xdr:colOff>571500</xdr:colOff>
                    <xdr:row>45</xdr:row>
                    <xdr:rowOff>266700</xdr:rowOff>
                  </to>
                </anchor>
              </controlPr>
            </control>
          </mc:Choice>
        </mc:AlternateContent>
        <mc:AlternateContent xmlns:mc="http://schemas.openxmlformats.org/markup-compatibility/2006">
          <mc:Choice Requires="x14">
            <control shapeId="2069" r:id="rId12" name="Drop Down 21">
              <controlPr locked="0" defaultSize="0" autoLine="0" autoPict="0">
                <anchor moveWithCells="1">
                  <from>
                    <xdr:col>1</xdr:col>
                    <xdr:colOff>8467</xdr:colOff>
                    <xdr:row>51</xdr:row>
                    <xdr:rowOff>105833</xdr:rowOff>
                  </from>
                  <to>
                    <xdr:col>2</xdr:col>
                    <xdr:colOff>143933</xdr:colOff>
                    <xdr:row>51</xdr:row>
                    <xdr:rowOff>313267</xdr:rowOff>
                  </to>
                </anchor>
              </controlPr>
            </control>
          </mc:Choice>
        </mc:AlternateContent>
        <mc:AlternateContent xmlns:mc="http://schemas.openxmlformats.org/markup-compatibility/2006">
          <mc:Choice Requires="x14">
            <control shapeId="2070" r:id="rId13" name="Drop Down 22">
              <controlPr locked="0" defaultSize="0" autoLine="0" autoPict="0">
                <anchor moveWithCells="1">
                  <from>
                    <xdr:col>1</xdr:col>
                    <xdr:colOff>21167</xdr:colOff>
                    <xdr:row>53</xdr:row>
                    <xdr:rowOff>84667</xdr:rowOff>
                  </from>
                  <to>
                    <xdr:col>7</xdr:col>
                    <xdr:colOff>571500</xdr:colOff>
                    <xdr:row>53</xdr:row>
                    <xdr:rowOff>304800</xdr:rowOff>
                  </to>
                </anchor>
              </controlPr>
            </control>
          </mc:Choice>
        </mc:AlternateContent>
        <mc:AlternateContent xmlns:mc="http://schemas.openxmlformats.org/markup-compatibility/2006">
          <mc:Choice Requires="x14">
            <control shapeId="2071" r:id="rId14" name="Drop Down 23">
              <controlPr locked="0" defaultSize="0" autoLine="0" autoPict="0">
                <anchor moveWithCells="1">
                  <from>
                    <xdr:col>1</xdr:col>
                    <xdr:colOff>21167</xdr:colOff>
                    <xdr:row>55</xdr:row>
                    <xdr:rowOff>84667</xdr:rowOff>
                  </from>
                  <to>
                    <xdr:col>7</xdr:col>
                    <xdr:colOff>571500</xdr:colOff>
                    <xdr:row>55</xdr:row>
                    <xdr:rowOff>304800</xdr:rowOff>
                  </to>
                </anchor>
              </controlPr>
            </control>
          </mc:Choice>
        </mc:AlternateContent>
        <mc:AlternateContent xmlns:mc="http://schemas.openxmlformats.org/markup-compatibility/2006">
          <mc:Choice Requires="x14">
            <control shapeId="2072" r:id="rId15" name="Drop Down 24">
              <controlPr locked="0" defaultSize="0" autoLine="0" autoPict="0">
                <anchor moveWithCells="1">
                  <from>
                    <xdr:col>1</xdr:col>
                    <xdr:colOff>21167</xdr:colOff>
                    <xdr:row>56</xdr:row>
                    <xdr:rowOff>84667</xdr:rowOff>
                  </from>
                  <to>
                    <xdr:col>7</xdr:col>
                    <xdr:colOff>571500</xdr:colOff>
                    <xdr:row>56</xdr:row>
                    <xdr:rowOff>304800</xdr:rowOff>
                  </to>
                </anchor>
              </controlPr>
            </control>
          </mc:Choice>
        </mc:AlternateContent>
        <mc:AlternateContent xmlns:mc="http://schemas.openxmlformats.org/markup-compatibility/2006">
          <mc:Choice Requires="x14">
            <control shapeId="2073" r:id="rId16" name="Drop Down 25">
              <controlPr locked="0" defaultSize="0" autoLine="0" autoPict="0">
                <anchor moveWithCells="1">
                  <from>
                    <xdr:col>1</xdr:col>
                    <xdr:colOff>21167</xdr:colOff>
                    <xdr:row>58</xdr:row>
                    <xdr:rowOff>84667</xdr:rowOff>
                  </from>
                  <to>
                    <xdr:col>7</xdr:col>
                    <xdr:colOff>571500</xdr:colOff>
                    <xdr:row>58</xdr:row>
                    <xdr:rowOff>304800</xdr:rowOff>
                  </to>
                </anchor>
              </controlPr>
            </control>
          </mc:Choice>
        </mc:AlternateContent>
        <mc:AlternateContent xmlns:mc="http://schemas.openxmlformats.org/markup-compatibility/2006">
          <mc:Choice Requires="x14">
            <control shapeId="2074" r:id="rId17" name="Drop Down 26">
              <controlPr locked="0" defaultSize="0" autoLine="0" autoPict="0">
                <anchor moveWithCells="1">
                  <from>
                    <xdr:col>1</xdr:col>
                    <xdr:colOff>21167</xdr:colOff>
                    <xdr:row>60</xdr:row>
                    <xdr:rowOff>59267</xdr:rowOff>
                  </from>
                  <to>
                    <xdr:col>7</xdr:col>
                    <xdr:colOff>571500</xdr:colOff>
                    <xdr:row>60</xdr:row>
                    <xdr:rowOff>266700</xdr:rowOff>
                  </to>
                </anchor>
              </controlPr>
            </control>
          </mc:Choice>
        </mc:AlternateContent>
        <mc:AlternateContent xmlns:mc="http://schemas.openxmlformats.org/markup-compatibility/2006">
          <mc:Choice Requires="x14">
            <control shapeId="2075" r:id="rId18" name="Drop Down 27">
              <controlPr locked="0" defaultSize="0" autoLine="0" autoPict="0">
                <anchor moveWithCells="1">
                  <from>
                    <xdr:col>1</xdr:col>
                    <xdr:colOff>21167</xdr:colOff>
                    <xdr:row>62</xdr:row>
                    <xdr:rowOff>59267</xdr:rowOff>
                  </from>
                  <to>
                    <xdr:col>7</xdr:col>
                    <xdr:colOff>571500</xdr:colOff>
                    <xdr:row>62</xdr:row>
                    <xdr:rowOff>266700</xdr:rowOff>
                  </to>
                </anchor>
              </controlPr>
            </control>
          </mc:Choice>
        </mc:AlternateContent>
        <mc:AlternateContent xmlns:mc="http://schemas.openxmlformats.org/markup-compatibility/2006">
          <mc:Choice Requires="x14">
            <control shapeId="2076" r:id="rId19" name="Drop Down 28">
              <controlPr locked="0" defaultSize="0" autoLine="0" autoPict="0">
                <anchor moveWithCells="1">
                  <from>
                    <xdr:col>1</xdr:col>
                    <xdr:colOff>8467</xdr:colOff>
                    <xdr:row>68</xdr:row>
                    <xdr:rowOff>105833</xdr:rowOff>
                  </from>
                  <to>
                    <xdr:col>2</xdr:col>
                    <xdr:colOff>143933</xdr:colOff>
                    <xdr:row>68</xdr:row>
                    <xdr:rowOff>313267</xdr:rowOff>
                  </to>
                </anchor>
              </controlPr>
            </control>
          </mc:Choice>
        </mc:AlternateContent>
        <mc:AlternateContent xmlns:mc="http://schemas.openxmlformats.org/markup-compatibility/2006">
          <mc:Choice Requires="x14">
            <control shapeId="2077" r:id="rId20" name="Drop Down 29">
              <controlPr locked="0" defaultSize="0" autoLine="0" autoPict="0">
                <anchor moveWithCells="1">
                  <from>
                    <xdr:col>1</xdr:col>
                    <xdr:colOff>21167</xdr:colOff>
                    <xdr:row>70</xdr:row>
                    <xdr:rowOff>84667</xdr:rowOff>
                  </from>
                  <to>
                    <xdr:col>7</xdr:col>
                    <xdr:colOff>571500</xdr:colOff>
                    <xdr:row>70</xdr:row>
                    <xdr:rowOff>304800</xdr:rowOff>
                  </to>
                </anchor>
              </controlPr>
            </control>
          </mc:Choice>
        </mc:AlternateContent>
        <mc:AlternateContent xmlns:mc="http://schemas.openxmlformats.org/markup-compatibility/2006">
          <mc:Choice Requires="x14">
            <control shapeId="2078" r:id="rId21" name="Drop Down 30">
              <controlPr locked="0" defaultSize="0" autoLine="0" autoPict="0">
                <anchor moveWithCells="1">
                  <from>
                    <xdr:col>1</xdr:col>
                    <xdr:colOff>21167</xdr:colOff>
                    <xdr:row>72</xdr:row>
                    <xdr:rowOff>84667</xdr:rowOff>
                  </from>
                  <to>
                    <xdr:col>7</xdr:col>
                    <xdr:colOff>571500</xdr:colOff>
                    <xdr:row>72</xdr:row>
                    <xdr:rowOff>304800</xdr:rowOff>
                  </to>
                </anchor>
              </controlPr>
            </control>
          </mc:Choice>
        </mc:AlternateContent>
        <mc:AlternateContent xmlns:mc="http://schemas.openxmlformats.org/markup-compatibility/2006">
          <mc:Choice Requires="x14">
            <control shapeId="2079" r:id="rId22" name="Drop Down 31">
              <controlPr locked="0" defaultSize="0" autoLine="0" autoPict="0">
                <anchor moveWithCells="1">
                  <from>
                    <xdr:col>1</xdr:col>
                    <xdr:colOff>21167</xdr:colOff>
                    <xdr:row>73</xdr:row>
                    <xdr:rowOff>84667</xdr:rowOff>
                  </from>
                  <to>
                    <xdr:col>7</xdr:col>
                    <xdr:colOff>571500</xdr:colOff>
                    <xdr:row>73</xdr:row>
                    <xdr:rowOff>304800</xdr:rowOff>
                  </to>
                </anchor>
              </controlPr>
            </control>
          </mc:Choice>
        </mc:AlternateContent>
        <mc:AlternateContent xmlns:mc="http://schemas.openxmlformats.org/markup-compatibility/2006">
          <mc:Choice Requires="x14">
            <control shapeId="2080" r:id="rId23" name="Drop Down 32">
              <controlPr locked="0" defaultSize="0" autoLine="0" autoPict="0">
                <anchor moveWithCells="1">
                  <from>
                    <xdr:col>1</xdr:col>
                    <xdr:colOff>21167</xdr:colOff>
                    <xdr:row>75</xdr:row>
                    <xdr:rowOff>84667</xdr:rowOff>
                  </from>
                  <to>
                    <xdr:col>7</xdr:col>
                    <xdr:colOff>571500</xdr:colOff>
                    <xdr:row>75</xdr:row>
                    <xdr:rowOff>304800</xdr:rowOff>
                  </to>
                </anchor>
              </controlPr>
            </control>
          </mc:Choice>
        </mc:AlternateContent>
        <mc:AlternateContent xmlns:mc="http://schemas.openxmlformats.org/markup-compatibility/2006">
          <mc:Choice Requires="x14">
            <control shapeId="2081" r:id="rId24" name="Drop Down 33">
              <controlPr locked="0" defaultSize="0" autoLine="0" autoPict="0">
                <anchor moveWithCells="1">
                  <from>
                    <xdr:col>1</xdr:col>
                    <xdr:colOff>21167</xdr:colOff>
                    <xdr:row>77</xdr:row>
                    <xdr:rowOff>59267</xdr:rowOff>
                  </from>
                  <to>
                    <xdr:col>7</xdr:col>
                    <xdr:colOff>571500</xdr:colOff>
                    <xdr:row>77</xdr:row>
                    <xdr:rowOff>266700</xdr:rowOff>
                  </to>
                </anchor>
              </controlPr>
            </control>
          </mc:Choice>
        </mc:AlternateContent>
        <mc:AlternateContent xmlns:mc="http://schemas.openxmlformats.org/markup-compatibility/2006">
          <mc:Choice Requires="x14">
            <control shapeId="2082" r:id="rId25" name="Drop Down 34">
              <controlPr locked="0" defaultSize="0" autoLine="0" autoPict="0">
                <anchor moveWithCells="1">
                  <from>
                    <xdr:col>1</xdr:col>
                    <xdr:colOff>21167</xdr:colOff>
                    <xdr:row>79</xdr:row>
                    <xdr:rowOff>59267</xdr:rowOff>
                  </from>
                  <to>
                    <xdr:col>7</xdr:col>
                    <xdr:colOff>571500</xdr:colOff>
                    <xdr:row>79</xdr:row>
                    <xdr:rowOff>266700</xdr:rowOff>
                  </to>
                </anchor>
              </controlPr>
            </control>
          </mc:Choice>
        </mc:AlternateContent>
        <mc:AlternateContent xmlns:mc="http://schemas.openxmlformats.org/markup-compatibility/2006">
          <mc:Choice Requires="x14">
            <control shapeId="2096" r:id="rId26" name="Drop Down 48">
              <controlPr locked="0" defaultSize="0" autoLine="0" autoPict="0">
                <anchor moveWithCells="1">
                  <from>
                    <xdr:col>1</xdr:col>
                    <xdr:colOff>8467</xdr:colOff>
                    <xdr:row>85</xdr:row>
                    <xdr:rowOff>105833</xdr:rowOff>
                  </from>
                  <to>
                    <xdr:col>2</xdr:col>
                    <xdr:colOff>143933</xdr:colOff>
                    <xdr:row>85</xdr:row>
                    <xdr:rowOff>313267</xdr:rowOff>
                  </to>
                </anchor>
              </controlPr>
            </control>
          </mc:Choice>
        </mc:AlternateContent>
        <mc:AlternateContent xmlns:mc="http://schemas.openxmlformats.org/markup-compatibility/2006">
          <mc:Choice Requires="x14">
            <control shapeId="2097" r:id="rId27" name="Drop Down 49">
              <controlPr locked="0" defaultSize="0" autoLine="0" autoPict="0">
                <anchor moveWithCells="1">
                  <from>
                    <xdr:col>1</xdr:col>
                    <xdr:colOff>21167</xdr:colOff>
                    <xdr:row>87</xdr:row>
                    <xdr:rowOff>84667</xdr:rowOff>
                  </from>
                  <to>
                    <xdr:col>7</xdr:col>
                    <xdr:colOff>571500</xdr:colOff>
                    <xdr:row>87</xdr:row>
                    <xdr:rowOff>304800</xdr:rowOff>
                  </to>
                </anchor>
              </controlPr>
            </control>
          </mc:Choice>
        </mc:AlternateContent>
        <mc:AlternateContent xmlns:mc="http://schemas.openxmlformats.org/markup-compatibility/2006">
          <mc:Choice Requires="x14">
            <control shapeId="2098" r:id="rId28" name="Drop Down 50">
              <controlPr locked="0" defaultSize="0" autoLine="0" autoPict="0">
                <anchor moveWithCells="1">
                  <from>
                    <xdr:col>1</xdr:col>
                    <xdr:colOff>21167</xdr:colOff>
                    <xdr:row>89</xdr:row>
                    <xdr:rowOff>84667</xdr:rowOff>
                  </from>
                  <to>
                    <xdr:col>7</xdr:col>
                    <xdr:colOff>571500</xdr:colOff>
                    <xdr:row>89</xdr:row>
                    <xdr:rowOff>304800</xdr:rowOff>
                  </to>
                </anchor>
              </controlPr>
            </control>
          </mc:Choice>
        </mc:AlternateContent>
        <mc:AlternateContent xmlns:mc="http://schemas.openxmlformats.org/markup-compatibility/2006">
          <mc:Choice Requires="x14">
            <control shapeId="2099" r:id="rId29" name="Drop Down 51">
              <controlPr locked="0" defaultSize="0" autoLine="0" autoPict="0">
                <anchor moveWithCells="1">
                  <from>
                    <xdr:col>1</xdr:col>
                    <xdr:colOff>21167</xdr:colOff>
                    <xdr:row>90</xdr:row>
                    <xdr:rowOff>84667</xdr:rowOff>
                  </from>
                  <to>
                    <xdr:col>7</xdr:col>
                    <xdr:colOff>571500</xdr:colOff>
                    <xdr:row>90</xdr:row>
                    <xdr:rowOff>304800</xdr:rowOff>
                  </to>
                </anchor>
              </controlPr>
            </control>
          </mc:Choice>
        </mc:AlternateContent>
        <mc:AlternateContent xmlns:mc="http://schemas.openxmlformats.org/markup-compatibility/2006">
          <mc:Choice Requires="x14">
            <control shapeId="2100" r:id="rId30" name="Drop Down 52">
              <controlPr locked="0" defaultSize="0" autoLine="0" autoPict="0">
                <anchor moveWithCells="1">
                  <from>
                    <xdr:col>1</xdr:col>
                    <xdr:colOff>21167</xdr:colOff>
                    <xdr:row>92</xdr:row>
                    <xdr:rowOff>84667</xdr:rowOff>
                  </from>
                  <to>
                    <xdr:col>7</xdr:col>
                    <xdr:colOff>571500</xdr:colOff>
                    <xdr:row>92</xdr:row>
                    <xdr:rowOff>304800</xdr:rowOff>
                  </to>
                </anchor>
              </controlPr>
            </control>
          </mc:Choice>
        </mc:AlternateContent>
        <mc:AlternateContent xmlns:mc="http://schemas.openxmlformats.org/markup-compatibility/2006">
          <mc:Choice Requires="x14">
            <control shapeId="2101" r:id="rId31" name="Drop Down 53">
              <controlPr locked="0" defaultSize="0" autoLine="0" autoPict="0">
                <anchor moveWithCells="1">
                  <from>
                    <xdr:col>1</xdr:col>
                    <xdr:colOff>21167</xdr:colOff>
                    <xdr:row>94</xdr:row>
                    <xdr:rowOff>59267</xdr:rowOff>
                  </from>
                  <to>
                    <xdr:col>7</xdr:col>
                    <xdr:colOff>571500</xdr:colOff>
                    <xdr:row>94</xdr:row>
                    <xdr:rowOff>266700</xdr:rowOff>
                  </to>
                </anchor>
              </controlPr>
            </control>
          </mc:Choice>
        </mc:AlternateContent>
        <mc:AlternateContent xmlns:mc="http://schemas.openxmlformats.org/markup-compatibility/2006">
          <mc:Choice Requires="x14">
            <control shapeId="2102" r:id="rId32" name="Drop Down 54">
              <controlPr locked="0" defaultSize="0" autoLine="0" autoPict="0">
                <anchor moveWithCells="1">
                  <from>
                    <xdr:col>1</xdr:col>
                    <xdr:colOff>21167</xdr:colOff>
                    <xdr:row>96</xdr:row>
                    <xdr:rowOff>59267</xdr:rowOff>
                  </from>
                  <to>
                    <xdr:col>7</xdr:col>
                    <xdr:colOff>571500</xdr:colOff>
                    <xdr:row>96</xdr:row>
                    <xdr:rowOff>266700</xdr:rowOff>
                  </to>
                </anchor>
              </controlPr>
            </control>
          </mc:Choice>
        </mc:AlternateContent>
        <mc:AlternateContent xmlns:mc="http://schemas.openxmlformats.org/markup-compatibility/2006">
          <mc:Choice Requires="x14">
            <control shapeId="2104" r:id="rId33" name="Drop Down 56">
              <controlPr locked="0" defaultSize="0" autoLine="0" autoPict="0">
                <anchor moveWithCells="1">
                  <from>
                    <xdr:col>1</xdr:col>
                    <xdr:colOff>8467</xdr:colOff>
                    <xdr:row>119</xdr:row>
                    <xdr:rowOff>105833</xdr:rowOff>
                  </from>
                  <to>
                    <xdr:col>2</xdr:col>
                    <xdr:colOff>143933</xdr:colOff>
                    <xdr:row>119</xdr:row>
                    <xdr:rowOff>313267</xdr:rowOff>
                  </to>
                </anchor>
              </controlPr>
            </control>
          </mc:Choice>
        </mc:AlternateContent>
        <mc:AlternateContent xmlns:mc="http://schemas.openxmlformats.org/markup-compatibility/2006">
          <mc:Choice Requires="x14">
            <control shapeId="2105" r:id="rId34" name="Drop Down 57">
              <controlPr locked="0" defaultSize="0" autoLine="0" autoPict="0">
                <anchor moveWithCells="1">
                  <from>
                    <xdr:col>1</xdr:col>
                    <xdr:colOff>21167</xdr:colOff>
                    <xdr:row>121</xdr:row>
                    <xdr:rowOff>84667</xdr:rowOff>
                  </from>
                  <to>
                    <xdr:col>7</xdr:col>
                    <xdr:colOff>571500</xdr:colOff>
                    <xdr:row>121</xdr:row>
                    <xdr:rowOff>296333</xdr:rowOff>
                  </to>
                </anchor>
              </controlPr>
            </control>
          </mc:Choice>
        </mc:AlternateContent>
        <mc:AlternateContent xmlns:mc="http://schemas.openxmlformats.org/markup-compatibility/2006">
          <mc:Choice Requires="x14">
            <control shapeId="2106" r:id="rId35" name="Drop Down 58">
              <controlPr locked="0" defaultSize="0" autoLine="0" autoPict="0">
                <anchor moveWithCells="1">
                  <from>
                    <xdr:col>1</xdr:col>
                    <xdr:colOff>21167</xdr:colOff>
                    <xdr:row>123</xdr:row>
                    <xdr:rowOff>84667</xdr:rowOff>
                  </from>
                  <to>
                    <xdr:col>7</xdr:col>
                    <xdr:colOff>571500</xdr:colOff>
                    <xdr:row>123</xdr:row>
                    <xdr:rowOff>287867</xdr:rowOff>
                  </to>
                </anchor>
              </controlPr>
            </control>
          </mc:Choice>
        </mc:AlternateContent>
        <mc:AlternateContent xmlns:mc="http://schemas.openxmlformats.org/markup-compatibility/2006">
          <mc:Choice Requires="x14">
            <control shapeId="2107" r:id="rId36" name="Drop Down 59">
              <controlPr locked="0" defaultSize="0" autoLine="0" autoPict="0">
                <anchor moveWithCells="1">
                  <from>
                    <xdr:col>1</xdr:col>
                    <xdr:colOff>21167</xdr:colOff>
                    <xdr:row>124</xdr:row>
                    <xdr:rowOff>84667</xdr:rowOff>
                  </from>
                  <to>
                    <xdr:col>7</xdr:col>
                    <xdr:colOff>571500</xdr:colOff>
                    <xdr:row>124</xdr:row>
                    <xdr:rowOff>287867</xdr:rowOff>
                  </to>
                </anchor>
              </controlPr>
            </control>
          </mc:Choice>
        </mc:AlternateContent>
        <mc:AlternateContent xmlns:mc="http://schemas.openxmlformats.org/markup-compatibility/2006">
          <mc:Choice Requires="x14">
            <control shapeId="2108" r:id="rId37" name="Drop Down 60">
              <controlPr locked="0" defaultSize="0" autoLine="0" autoPict="0">
                <anchor moveWithCells="1">
                  <from>
                    <xdr:col>1</xdr:col>
                    <xdr:colOff>21167</xdr:colOff>
                    <xdr:row>126</xdr:row>
                    <xdr:rowOff>84667</xdr:rowOff>
                  </from>
                  <to>
                    <xdr:col>7</xdr:col>
                    <xdr:colOff>571500</xdr:colOff>
                    <xdr:row>126</xdr:row>
                    <xdr:rowOff>287867</xdr:rowOff>
                  </to>
                </anchor>
              </controlPr>
            </control>
          </mc:Choice>
        </mc:AlternateContent>
        <mc:AlternateContent xmlns:mc="http://schemas.openxmlformats.org/markup-compatibility/2006">
          <mc:Choice Requires="x14">
            <control shapeId="2109" r:id="rId38" name="Drop Down 61">
              <controlPr locked="0" defaultSize="0" autoLine="0" autoPict="0">
                <anchor moveWithCells="1">
                  <from>
                    <xdr:col>1</xdr:col>
                    <xdr:colOff>21167</xdr:colOff>
                    <xdr:row>128</xdr:row>
                    <xdr:rowOff>105833</xdr:rowOff>
                  </from>
                  <to>
                    <xdr:col>7</xdr:col>
                    <xdr:colOff>571500</xdr:colOff>
                    <xdr:row>128</xdr:row>
                    <xdr:rowOff>313267</xdr:rowOff>
                  </to>
                </anchor>
              </controlPr>
            </control>
          </mc:Choice>
        </mc:AlternateContent>
        <mc:AlternateContent xmlns:mc="http://schemas.openxmlformats.org/markup-compatibility/2006">
          <mc:Choice Requires="x14">
            <control shapeId="2110" r:id="rId39" name="Drop Down 62">
              <controlPr locked="0" defaultSize="0" autoLine="0" autoPict="0">
                <anchor moveWithCells="1">
                  <from>
                    <xdr:col>1</xdr:col>
                    <xdr:colOff>21167</xdr:colOff>
                    <xdr:row>130</xdr:row>
                    <xdr:rowOff>59267</xdr:rowOff>
                  </from>
                  <to>
                    <xdr:col>7</xdr:col>
                    <xdr:colOff>571500</xdr:colOff>
                    <xdr:row>130</xdr:row>
                    <xdr:rowOff>266700</xdr:rowOff>
                  </to>
                </anchor>
              </controlPr>
            </control>
          </mc:Choice>
        </mc:AlternateContent>
        <mc:AlternateContent xmlns:mc="http://schemas.openxmlformats.org/markup-compatibility/2006">
          <mc:Choice Requires="x14">
            <control shapeId="2112" r:id="rId40" name="Drop Down 64">
              <controlPr locked="0" defaultSize="0" autoLine="0" autoPict="0">
                <anchor moveWithCells="1">
                  <from>
                    <xdr:col>1</xdr:col>
                    <xdr:colOff>8467</xdr:colOff>
                    <xdr:row>102</xdr:row>
                    <xdr:rowOff>105833</xdr:rowOff>
                  </from>
                  <to>
                    <xdr:col>2</xdr:col>
                    <xdr:colOff>143933</xdr:colOff>
                    <xdr:row>102</xdr:row>
                    <xdr:rowOff>313267</xdr:rowOff>
                  </to>
                </anchor>
              </controlPr>
            </control>
          </mc:Choice>
        </mc:AlternateContent>
        <mc:AlternateContent xmlns:mc="http://schemas.openxmlformats.org/markup-compatibility/2006">
          <mc:Choice Requires="x14">
            <control shapeId="2113" r:id="rId41" name="Drop Down 65">
              <controlPr locked="0" defaultSize="0" autoLine="0" autoPict="0">
                <anchor moveWithCells="1">
                  <from>
                    <xdr:col>1</xdr:col>
                    <xdr:colOff>21167</xdr:colOff>
                    <xdr:row>104</xdr:row>
                    <xdr:rowOff>84667</xdr:rowOff>
                  </from>
                  <to>
                    <xdr:col>7</xdr:col>
                    <xdr:colOff>571500</xdr:colOff>
                    <xdr:row>104</xdr:row>
                    <xdr:rowOff>304800</xdr:rowOff>
                  </to>
                </anchor>
              </controlPr>
            </control>
          </mc:Choice>
        </mc:AlternateContent>
        <mc:AlternateContent xmlns:mc="http://schemas.openxmlformats.org/markup-compatibility/2006">
          <mc:Choice Requires="x14">
            <control shapeId="2114" r:id="rId42" name="Drop Down 66">
              <controlPr locked="0" defaultSize="0" autoLine="0" autoPict="0">
                <anchor moveWithCells="1">
                  <from>
                    <xdr:col>1</xdr:col>
                    <xdr:colOff>21167</xdr:colOff>
                    <xdr:row>106</xdr:row>
                    <xdr:rowOff>84667</xdr:rowOff>
                  </from>
                  <to>
                    <xdr:col>7</xdr:col>
                    <xdr:colOff>571500</xdr:colOff>
                    <xdr:row>106</xdr:row>
                    <xdr:rowOff>304800</xdr:rowOff>
                  </to>
                </anchor>
              </controlPr>
            </control>
          </mc:Choice>
        </mc:AlternateContent>
        <mc:AlternateContent xmlns:mc="http://schemas.openxmlformats.org/markup-compatibility/2006">
          <mc:Choice Requires="x14">
            <control shapeId="2115" r:id="rId43" name="Drop Down 67">
              <controlPr locked="0" defaultSize="0" autoLine="0" autoPict="0">
                <anchor moveWithCells="1">
                  <from>
                    <xdr:col>1</xdr:col>
                    <xdr:colOff>21167</xdr:colOff>
                    <xdr:row>107</xdr:row>
                    <xdr:rowOff>84667</xdr:rowOff>
                  </from>
                  <to>
                    <xdr:col>7</xdr:col>
                    <xdr:colOff>571500</xdr:colOff>
                    <xdr:row>107</xdr:row>
                    <xdr:rowOff>304800</xdr:rowOff>
                  </to>
                </anchor>
              </controlPr>
            </control>
          </mc:Choice>
        </mc:AlternateContent>
        <mc:AlternateContent xmlns:mc="http://schemas.openxmlformats.org/markup-compatibility/2006">
          <mc:Choice Requires="x14">
            <control shapeId="2116" r:id="rId44" name="Drop Down 68">
              <controlPr locked="0" defaultSize="0" autoLine="0" autoPict="0">
                <anchor moveWithCells="1">
                  <from>
                    <xdr:col>1</xdr:col>
                    <xdr:colOff>21167</xdr:colOff>
                    <xdr:row>109</xdr:row>
                    <xdr:rowOff>84667</xdr:rowOff>
                  </from>
                  <to>
                    <xdr:col>7</xdr:col>
                    <xdr:colOff>571500</xdr:colOff>
                    <xdr:row>109</xdr:row>
                    <xdr:rowOff>304800</xdr:rowOff>
                  </to>
                </anchor>
              </controlPr>
            </control>
          </mc:Choice>
        </mc:AlternateContent>
        <mc:AlternateContent xmlns:mc="http://schemas.openxmlformats.org/markup-compatibility/2006">
          <mc:Choice Requires="x14">
            <control shapeId="2117" r:id="rId45" name="Drop Down 69">
              <controlPr locked="0" defaultSize="0" autoLine="0" autoPict="0">
                <anchor moveWithCells="1">
                  <from>
                    <xdr:col>1</xdr:col>
                    <xdr:colOff>21167</xdr:colOff>
                    <xdr:row>111</xdr:row>
                    <xdr:rowOff>59267</xdr:rowOff>
                  </from>
                  <to>
                    <xdr:col>7</xdr:col>
                    <xdr:colOff>571500</xdr:colOff>
                    <xdr:row>111</xdr:row>
                    <xdr:rowOff>266700</xdr:rowOff>
                  </to>
                </anchor>
              </controlPr>
            </control>
          </mc:Choice>
        </mc:AlternateContent>
        <mc:AlternateContent xmlns:mc="http://schemas.openxmlformats.org/markup-compatibility/2006">
          <mc:Choice Requires="x14">
            <control shapeId="2118" r:id="rId46" name="Drop Down 70">
              <controlPr locked="0" defaultSize="0" autoLine="0" autoPict="0">
                <anchor moveWithCells="1">
                  <from>
                    <xdr:col>1</xdr:col>
                    <xdr:colOff>21167</xdr:colOff>
                    <xdr:row>113</xdr:row>
                    <xdr:rowOff>59267</xdr:rowOff>
                  </from>
                  <to>
                    <xdr:col>7</xdr:col>
                    <xdr:colOff>571500</xdr:colOff>
                    <xdr:row>113</xdr:row>
                    <xdr:rowOff>266700</xdr:rowOff>
                  </to>
                </anchor>
              </controlPr>
            </control>
          </mc:Choice>
        </mc:AlternateContent>
        <mc:AlternateContent xmlns:mc="http://schemas.openxmlformats.org/markup-compatibility/2006">
          <mc:Choice Requires="x14">
            <control shapeId="2120" r:id="rId47" name="Drop Down 72">
              <controlPr locked="0" defaultSize="0" autoLine="0" autoPict="0">
                <anchor moveWithCells="1">
                  <from>
                    <xdr:col>9</xdr:col>
                    <xdr:colOff>237067</xdr:colOff>
                    <xdr:row>14</xdr:row>
                    <xdr:rowOff>21167</xdr:rowOff>
                  </from>
                  <to>
                    <xdr:col>10</xdr:col>
                    <xdr:colOff>503767</xdr:colOff>
                    <xdr:row>14</xdr:row>
                    <xdr:rowOff>304800</xdr:rowOff>
                  </to>
                </anchor>
              </controlPr>
            </control>
          </mc:Choice>
        </mc:AlternateContent>
        <mc:AlternateContent xmlns:mc="http://schemas.openxmlformats.org/markup-compatibility/2006">
          <mc:Choice Requires="x14">
            <control shapeId="2121" r:id="rId48" name="Drop Down 73">
              <controlPr locked="0" defaultSize="0" autoLine="0" autoPict="0">
                <anchor moveWithCells="1">
                  <from>
                    <xdr:col>1</xdr:col>
                    <xdr:colOff>21167</xdr:colOff>
                    <xdr:row>150</xdr:row>
                    <xdr:rowOff>38100</xdr:rowOff>
                  </from>
                  <to>
                    <xdr:col>8</xdr:col>
                    <xdr:colOff>791633</xdr:colOff>
                    <xdr:row>150</xdr:row>
                    <xdr:rowOff>237067</xdr:rowOff>
                  </to>
                </anchor>
              </controlPr>
            </control>
          </mc:Choice>
        </mc:AlternateContent>
        <mc:AlternateContent xmlns:mc="http://schemas.openxmlformats.org/markup-compatibility/2006">
          <mc:Choice Requires="x14">
            <control shapeId="2122" r:id="rId49" name="Drop Down 74">
              <controlPr locked="0" defaultSize="0" autoLine="0" autoPict="0">
                <anchor moveWithCells="1">
                  <from>
                    <xdr:col>2</xdr:col>
                    <xdr:colOff>486833</xdr:colOff>
                    <xdr:row>152</xdr:row>
                    <xdr:rowOff>8467</xdr:rowOff>
                  </from>
                  <to>
                    <xdr:col>4</xdr:col>
                    <xdr:colOff>266700</xdr:colOff>
                    <xdr:row>152</xdr:row>
                    <xdr:rowOff>228600</xdr:rowOff>
                  </to>
                </anchor>
              </controlPr>
            </control>
          </mc:Choice>
        </mc:AlternateContent>
        <mc:AlternateContent xmlns:mc="http://schemas.openxmlformats.org/markup-compatibility/2006">
          <mc:Choice Requires="x14">
            <control shapeId="2123" r:id="rId50" name="Drop Down 75">
              <controlPr locked="0" defaultSize="0" autoLine="0" autoPict="0">
                <anchor moveWithCells="1">
                  <from>
                    <xdr:col>4</xdr:col>
                    <xdr:colOff>266700</xdr:colOff>
                    <xdr:row>152</xdr:row>
                    <xdr:rowOff>8467</xdr:rowOff>
                  </from>
                  <to>
                    <xdr:col>5</xdr:col>
                    <xdr:colOff>745067</xdr:colOff>
                    <xdr:row>152</xdr:row>
                    <xdr:rowOff>228600</xdr:rowOff>
                  </to>
                </anchor>
              </controlPr>
            </control>
          </mc:Choice>
        </mc:AlternateContent>
        <mc:AlternateContent xmlns:mc="http://schemas.openxmlformats.org/markup-compatibility/2006">
          <mc:Choice Requires="x14">
            <control shapeId="2124" r:id="rId51" name="Drop Down 76">
              <controlPr locked="0" defaultSize="0" autoLine="0" autoPict="0">
                <anchor moveWithCells="1">
                  <from>
                    <xdr:col>5</xdr:col>
                    <xdr:colOff>732367</xdr:colOff>
                    <xdr:row>152</xdr:row>
                    <xdr:rowOff>8467</xdr:rowOff>
                  </from>
                  <to>
                    <xdr:col>7</xdr:col>
                    <xdr:colOff>372533</xdr:colOff>
                    <xdr:row>152</xdr:row>
                    <xdr:rowOff>228600</xdr:rowOff>
                  </to>
                </anchor>
              </controlPr>
            </control>
          </mc:Choice>
        </mc:AlternateContent>
        <mc:AlternateContent xmlns:mc="http://schemas.openxmlformats.org/markup-compatibility/2006">
          <mc:Choice Requires="x14">
            <control shapeId="2125" r:id="rId52" name="Drop Down 77">
              <controlPr locked="0" defaultSize="0" autoLine="0" autoPict="0">
                <anchor moveWithCells="1">
                  <from>
                    <xdr:col>7</xdr:col>
                    <xdr:colOff>372533</xdr:colOff>
                    <xdr:row>152</xdr:row>
                    <xdr:rowOff>8467</xdr:rowOff>
                  </from>
                  <to>
                    <xdr:col>9</xdr:col>
                    <xdr:colOff>8467</xdr:colOff>
                    <xdr:row>152</xdr:row>
                    <xdr:rowOff>228600</xdr:rowOff>
                  </to>
                </anchor>
              </controlPr>
            </control>
          </mc:Choice>
        </mc:AlternateContent>
        <mc:AlternateContent xmlns:mc="http://schemas.openxmlformats.org/markup-compatibility/2006">
          <mc:Choice Requires="x14">
            <control shapeId="2140" r:id="rId53" name="Drop Down 92">
              <controlPr locked="0" defaultSize="0" autoLine="0" autoPict="0">
                <anchor moveWithCells="1">
                  <from>
                    <xdr:col>1</xdr:col>
                    <xdr:colOff>8467</xdr:colOff>
                    <xdr:row>156</xdr:row>
                    <xdr:rowOff>84667</xdr:rowOff>
                  </from>
                  <to>
                    <xdr:col>2</xdr:col>
                    <xdr:colOff>143933</xdr:colOff>
                    <xdr:row>156</xdr:row>
                    <xdr:rowOff>287867</xdr:rowOff>
                  </to>
                </anchor>
              </controlPr>
            </control>
          </mc:Choice>
        </mc:AlternateContent>
        <mc:AlternateContent xmlns:mc="http://schemas.openxmlformats.org/markup-compatibility/2006">
          <mc:Choice Requires="x14">
            <control shapeId="2141" r:id="rId54" name="Drop Down 93">
              <controlPr locked="0" defaultSize="0" autoLine="0" autoPict="0">
                <anchor moveWithCells="1">
                  <from>
                    <xdr:col>1</xdr:col>
                    <xdr:colOff>21167</xdr:colOff>
                    <xdr:row>158</xdr:row>
                    <xdr:rowOff>84667</xdr:rowOff>
                  </from>
                  <to>
                    <xdr:col>7</xdr:col>
                    <xdr:colOff>571500</xdr:colOff>
                    <xdr:row>158</xdr:row>
                    <xdr:rowOff>287867</xdr:rowOff>
                  </to>
                </anchor>
              </controlPr>
            </control>
          </mc:Choice>
        </mc:AlternateContent>
        <mc:AlternateContent xmlns:mc="http://schemas.openxmlformats.org/markup-compatibility/2006">
          <mc:Choice Requires="x14">
            <control shapeId="2142" r:id="rId55" name="Drop Down 94">
              <controlPr locked="0" defaultSize="0" autoLine="0" autoPict="0">
                <anchor moveWithCells="1">
                  <from>
                    <xdr:col>1</xdr:col>
                    <xdr:colOff>21167</xdr:colOff>
                    <xdr:row>160</xdr:row>
                    <xdr:rowOff>84667</xdr:rowOff>
                  </from>
                  <to>
                    <xdr:col>7</xdr:col>
                    <xdr:colOff>571500</xdr:colOff>
                    <xdr:row>160</xdr:row>
                    <xdr:rowOff>287867</xdr:rowOff>
                  </to>
                </anchor>
              </controlPr>
            </control>
          </mc:Choice>
        </mc:AlternateContent>
        <mc:AlternateContent xmlns:mc="http://schemas.openxmlformats.org/markup-compatibility/2006">
          <mc:Choice Requires="x14">
            <control shapeId="2143" r:id="rId56" name="Drop Down 95">
              <controlPr locked="0" defaultSize="0" autoLine="0" autoPict="0">
                <anchor moveWithCells="1">
                  <from>
                    <xdr:col>1</xdr:col>
                    <xdr:colOff>21167</xdr:colOff>
                    <xdr:row>161</xdr:row>
                    <xdr:rowOff>84667</xdr:rowOff>
                  </from>
                  <to>
                    <xdr:col>7</xdr:col>
                    <xdr:colOff>571500</xdr:colOff>
                    <xdr:row>161</xdr:row>
                    <xdr:rowOff>287867</xdr:rowOff>
                  </to>
                </anchor>
              </controlPr>
            </control>
          </mc:Choice>
        </mc:AlternateContent>
        <mc:AlternateContent xmlns:mc="http://schemas.openxmlformats.org/markup-compatibility/2006">
          <mc:Choice Requires="x14">
            <control shapeId="2144" r:id="rId57" name="Drop Down 96">
              <controlPr locked="0" defaultSize="0" autoLine="0" autoPict="0">
                <anchor moveWithCells="1">
                  <from>
                    <xdr:col>1</xdr:col>
                    <xdr:colOff>21167</xdr:colOff>
                    <xdr:row>163</xdr:row>
                    <xdr:rowOff>84667</xdr:rowOff>
                  </from>
                  <to>
                    <xdr:col>7</xdr:col>
                    <xdr:colOff>571500</xdr:colOff>
                    <xdr:row>163</xdr:row>
                    <xdr:rowOff>287867</xdr:rowOff>
                  </to>
                </anchor>
              </controlPr>
            </control>
          </mc:Choice>
        </mc:AlternateContent>
        <mc:AlternateContent xmlns:mc="http://schemas.openxmlformats.org/markup-compatibility/2006">
          <mc:Choice Requires="x14">
            <control shapeId="2145" r:id="rId58" name="Drop Down 97">
              <controlPr locked="0" defaultSize="0" autoLine="0" autoPict="0">
                <anchor moveWithCells="1">
                  <from>
                    <xdr:col>1</xdr:col>
                    <xdr:colOff>21167</xdr:colOff>
                    <xdr:row>165</xdr:row>
                    <xdr:rowOff>0</xdr:rowOff>
                  </from>
                  <to>
                    <xdr:col>7</xdr:col>
                    <xdr:colOff>571500</xdr:colOff>
                    <xdr:row>166</xdr:row>
                    <xdr:rowOff>0</xdr:rowOff>
                  </to>
                </anchor>
              </controlPr>
            </control>
          </mc:Choice>
        </mc:AlternateContent>
        <mc:AlternateContent xmlns:mc="http://schemas.openxmlformats.org/markup-compatibility/2006">
          <mc:Choice Requires="x14">
            <control shapeId="2146" r:id="rId59" name="Drop Down 98">
              <controlPr locked="0" defaultSize="0" autoLine="0" autoPict="0">
                <anchor moveWithCells="1">
                  <from>
                    <xdr:col>1</xdr:col>
                    <xdr:colOff>21167</xdr:colOff>
                    <xdr:row>167</xdr:row>
                    <xdr:rowOff>59267</xdr:rowOff>
                  </from>
                  <to>
                    <xdr:col>7</xdr:col>
                    <xdr:colOff>571500</xdr:colOff>
                    <xdr:row>167</xdr:row>
                    <xdr:rowOff>266700</xdr:rowOff>
                  </to>
                </anchor>
              </controlPr>
            </control>
          </mc:Choice>
        </mc:AlternateContent>
        <mc:AlternateContent xmlns:mc="http://schemas.openxmlformats.org/markup-compatibility/2006">
          <mc:Choice Requires="x14">
            <control shapeId="2156" r:id="rId60" name="Drop Down 108">
              <controlPr locked="0" defaultSize="0" autoLine="0" autoPict="0">
                <anchor moveWithCells="1">
                  <from>
                    <xdr:col>1</xdr:col>
                    <xdr:colOff>8467</xdr:colOff>
                    <xdr:row>172</xdr:row>
                    <xdr:rowOff>84667</xdr:rowOff>
                  </from>
                  <to>
                    <xdr:col>2</xdr:col>
                    <xdr:colOff>143933</xdr:colOff>
                    <xdr:row>172</xdr:row>
                    <xdr:rowOff>296333</xdr:rowOff>
                  </to>
                </anchor>
              </controlPr>
            </control>
          </mc:Choice>
        </mc:AlternateContent>
        <mc:AlternateContent xmlns:mc="http://schemas.openxmlformats.org/markup-compatibility/2006">
          <mc:Choice Requires="x14">
            <control shapeId="2157" r:id="rId61" name="Drop Down 109">
              <controlPr locked="0" defaultSize="0" autoLine="0" autoPict="0">
                <anchor moveWithCells="1">
                  <from>
                    <xdr:col>1</xdr:col>
                    <xdr:colOff>21167</xdr:colOff>
                    <xdr:row>174</xdr:row>
                    <xdr:rowOff>84667</xdr:rowOff>
                  </from>
                  <to>
                    <xdr:col>7</xdr:col>
                    <xdr:colOff>571500</xdr:colOff>
                    <xdr:row>174</xdr:row>
                    <xdr:rowOff>296333</xdr:rowOff>
                  </to>
                </anchor>
              </controlPr>
            </control>
          </mc:Choice>
        </mc:AlternateContent>
        <mc:AlternateContent xmlns:mc="http://schemas.openxmlformats.org/markup-compatibility/2006">
          <mc:Choice Requires="x14">
            <control shapeId="2158" r:id="rId62" name="Drop Down 110">
              <controlPr locked="0" defaultSize="0" autoLine="0" autoPict="0">
                <anchor moveWithCells="1">
                  <from>
                    <xdr:col>1</xdr:col>
                    <xdr:colOff>21167</xdr:colOff>
                    <xdr:row>176</xdr:row>
                    <xdr:rowOff>84667</xdr:rowOff>
                  </from>
                  <to>
                    <xdr:col>7</xdr:col>
                    <xdr:colOff>571500</xdr:colOff>
                    <xdr:row>176</xdr:row>
                    <xdr:rowOff>296333</xdr:rowOff>
                  </to>
                </anchor>
              </controlPr>
            </control>
          </mc:Choice>
        </mc:AlternateContent>
        <mc:AlternateContent xmlns:mc="http://schemas.openxmlformats.org/markup-compatibility/2006">
          <mc:Choice Requires="x14">
            <control shapeId="2159" r:id="rId63" name="Drop Down 111">
              <controlPr locked="0" defaultSize="0" autoLine="0" autoPict="0">
                <anchor moveWithCells="1">
                  <from>
                    <xdr:col>1</xdr:col>
                    <xdr:colOff>21167</xdr:colOff>
                    <xdr:row>177</xdr:row>
                    <xdr:rowOff>84667</xdr:rowOff>
                  </from>
                  <to>
                    <xdr:col>7</xdr:col>
                    <xdr:colOff>571500</xdr:colOff>
                    <xdr:row>177</xdr:row>
                    <xdr:rowOff>296333</xdr:rowOff>
                  </to>
                </anchor>
              </controlPr>
            </control>
          </mc:Choice>
        </mc:AlternateContent>
        <mc:AlternateContent xmlns:mc="http://schemas.openxmlformats.org/markup-compatibility/2006">
          <mc:Choice Requires="x14">
            <control shapeId="2160" r:id="rId64" name="Drop Down 112">
              <controlPr locked="0" defaultSize="0" autoLine="0" autoPict="0">
                <anchor moveWithCells="1">
                  <from>
                    <xdr:col>1</xdr:col>
                    <xdr:colOff>21167</xdr:colOff>
                    <xdr:row>179</xdr:row>
                    <xdr:rowOff>84667</xdr:rowOff>
                  </from>
                  <to>
                    <xdr:col>7</xdr:col>
                    <xdr:colOff>571500</xdr:colOff>
                    <xdr:row>179</xdr:row>
                    <xdr:rowOff>296333</xdr:rowOff>
                  </to>
                </anchor>
              </controlPr>
            </control>
          </mc:Choice>
        </mc:AlternateContent>
        <mc:AlternateContent xmlns:mc="http://schemas.openxmlformats.org/markup-compatibility/2006">
          <mc:Choice Requires="x14">
            <control shapeId="2161" r:id="rId65" name="Drop Down 113">
              <controlPr locked="0" defaultSize="0" autoLine="0" autoPict="0">
                <anchor moveWithCells="1">
                  <from>
                    <xdr:col>1</xdr:col>
                    <xdr:colOff>21167</xdr:colOff>
                    <xdr:row>181</xdr:row>
                    <xdr:rowOff>76200</xdr:rowOff>
                  </from>
                  <to>
                    <xdr:col>7</xdr:col>
                    <xdr:colOff>571500</xdr:colOff>
                    <xdr:row>181</xdr:row>
                    <xdr:rowOff>296333</xdr:rowOff>
                  </to>
                </anchor>
              </controlPr>
            </control>
          </mc:Choice>
        </mc:AlternateContent>
        <mc:AlternateContent xmlns:mc="http://schemas.openxmlformats.org/markup-compatibility/2006">
          <mc:Choice Requires="x14">
            <control shapeId="2162" r:id="rId66" name="Drop Down 114">
              <controlPr locked="0" defaultSize="0" autoLine="0" autoPict="0">
                <anchor moveWithCells="1">
                  <from>
                    <xdr:col>1</xdr:col>
                    <xdr:colOff>21167</xdr:colOff>
                    <xdr:row>183</xdr:row>
                    <xdr:rowOff>59267</xdr:rowOff>
                  </from>
                  <to>
                    <xdr:col>7</xdr:col>
                    <xdr:colOff>571500</xdr:colOff>
                    <xdr:row>183</xdr:row>
                    <xdr:rowOff>266700</xdr:rowOff>
                  </to>
                </anchor>
              </controlPr>
            </control>
          </mc:Choice>
        </mc:AlternateContent>
        <mc:AlternateContent xmlns:mc="http://schemas.openxmlformats.org/markup-compatibility/2006">
          <mc:Choice Requires="x14">
            <control shapeId="2164" r:id="rId67" name="Drop Down 116">
              <controlPr locked="0" defaultSize="0" autoLine="0" autoPict="0">
                <anchor moveWithCells="1">
                  <from>
                    <xdr:col>1</xdr:col>
                    <xdr:colOff>8467</xdr:colOff>
                    <xdr:row>188</xdr:row>
                    <xdr:rowOff>84667</xdr:rowOff>
                  </from>
                  <to>
                    <xdr:col>2</xdr:col>
                    <xdr:colOff>143933</xdr:colOff>
                    <xdr:row>188</xdr:row>
                    <xdr:rowOff>287867</xdr:rowOff>
                  </to>
                </anchor>
              </controlPr>
            </control>
          </mc:Choice>
        </mc:AlternateContent>
        <mc:AlternateContent xmlns:mc="http://schemas.openxmlformats.org/markup-compatibility/2006">
          <mc:Choice Requires="x14">
            <control shapeId="2165" r:id="rId68" name="Drop Down 117">
              <controlPr locked="0" defaultSize="0" autoLine="0" autoPict="0">
                <anchor moveWithCells="1">
                  <from>
                    <xdr:col>1</xdr:col>
                    <xdr:colOff>21167</xdr:colOff>
                    <xdr:row>190</xdr:row>
                    <xdr:rowOff>84667</xdr:rowOff>
                  </from>
                  <to>
                    <xdr:col>7</xdr:col>
                    <xdr:colOff>571500</xdr:colOff>
                    <xdr:row>190</xdr:row>
                    <xdr:rowOff>287867</xdr:rowOff>
                  </to>
                </anchor>
              </controlPr>
            </control>
          </mc:Choice>
        </mc:AlternateContent>
        <mc:AlternateContent xmlns:mc="http://schemas.openxmlformats.org/markup-compatibility/2006">
          <mc:Choice Requires="x14">
            <control shapeId="2166" r:id="rId69" name="Drop Down 118">
              <controlPr locked="0" defaultSize="0" autoLine="0" autoPict="0">
                <anchor moveWithCells="1">
                  <from>
                    <xdr:col>1</xdr:col>
                    <xdr:colOff>21167</xdr:colOff>
                    <xdr:row>192</xdr:row>
                    <xdr:rowOff>84667</xdr:rowOff>
                  </from>
                  <to>
                    <xdr:col>7</xdr:col>
                    <xdr:colOff>571500</xdr:colOff>
                    <xdr:row>192</xdr:row>
                    <xdr:rowOff>287867</xdr:rowOff>
                  </to>
                </anchor>
              </controlPr>
            </control>
          </mc:Choice>
        </mc:AlternateContent>
        <mc:AlternateContent xmlns:mc="http://schemas.openxmlformats.org/markup-compatibility/2006">
          <mc:Choice Requires="x14">
            <control shapeId="2167" r:id="rId70" name="Drop Down 119">
              <controlPr locked="0" defaultSize="0" autoLine="0" autoPict="0">
                <anchor moveWithCells="1">
                  <from>
                    <xdr:col>1</xdr:col>
                    <xdr:colOff>21167</xdr:colOff>
                    <xdr:row>193</xdr:row>
                    <xdr:rowOff>84667</xdr:rowOff>
                  </from>
                  <to>
                    <xdr:col>7</xdr:col>
                    <xdr:colOff>571500</xdr:colOff>
                    <xdr:row>193</xdr:row>
                    <xdr:rowOff>287867</xdr:rowOff>
                  </to>
                </anchor>
              </controlPr>
            </control>
          </mc:Choice>
        </mc:AlternateContent>
        <mc:AlternateContent xmlns:mc="http://schemas.openxmlformats.org/markup-compatibility/2006">
          <mc:Choice Requires="x14">
            <control shapeId="2168" r:id="rId71" name="Drop Down 120">
              <controlPr locked="0" defaultSize="0" autoLine="0" autoPict="0">
                <anchor moveWithCells="1">
                  <from>
                    <xdr:col>1</xdr:col>
                    <xdr:colOff>21167</xdr:colOff>
                    <xdr:row>195</xdr:row>
                    <xdr:rowOff>84667</xdr:rowOff>
                  </from>
                  <to>
                    <xdr:col>7</xdr:col>
                    <xdr:colOff>571500</xdr:colOff>
                    <xdr:row>195</xdr:row>
                    <xdr:rowOff>287867</xdr:rowOff>
                  </to>
                </anchor>
              </controlPr>
            </control>
          </mc:Choice>
        </mc:AlternateContent>
        <mc:AlternateContent xmlns:mc="http://schemas.openxmlformats.org/markup-compatibility/2006">
          <mc:Choice Requires="x14">
            <control shapeId="2169" r:id="rId72" name="Drop Down 121">
              <controlPr locked="0" defaultSize="0" autoLine="0" autoPict="0">
                <anchor moveWithCells="1">
                  <from>
                    <xdr:col>1</xdr:col>
                    <xdr:colOff>21167</xdr:colOff>
                    <xdr:row>197</xdr:row>
                    <xdr:rowOff>76200</xdr:rowOff>
                  </from>
                  <to>
                    <xdr:col>7</xdr:col>
                    <xdr:colOff>571500</xdr:colOff>
                    <xdr:row>197</xdr:row>
                    <xdr:rowOff>296333</xdr:rowOff>
                  </to>
                </anchor>
              </controlPr>
            </control>
          </mc:Choice>
        </mc:AlternateContent>
        <mc:AlternateContent xmlns:mc="http://schemas.openxmlformats.org/markup-compatibility/2006">
          <mc:Choice Requires="x14">
            <control shapeId="2170" r:id="rId73" name="Drop Down 122">
              <controlPr locked="0" defaultSize="0" autoLine="0" autoPict="0">
                <anchor moveWithCells="1">
                  <from>
                    <xdr:col>1</xdr:col>
                    <xdr:colOff>21167</xdr:colOff>
                    <xdr:row>199</xdr:row>
                    <xdr:rowOff>59267</xdr:rowOff>
                  </from>
                  <to>
                    <xdr:col>7</xdr:col>
                    <xdr:colOff>571500</xdr:colOff>
                    <xdr:row>199</xdr:row>
                    <xdr:rowOff>266700</xdr:rowOff>
                  </to>
                </anchor>
              </controlPr>
            </control>
          </mc:Choice>
        </mc:AlternateContent>
        <mc:AlternateContent xmlns:mc="http://schemas.openxmlformats.org/markup-compatibility/2006">
          <mc:Choice Requires="x14">
            <control shapeId="2172" r:id="rId74" name="Drop Down 124">
              <controlPr locked="0" defaultSize="0" autoLine="0" autoPict="0">
                <anchor moveWithCells="1">
                  <from>
                    <xdr:col>1</xdr:col>
                    <xdr:colOff>8467</xdr:colOff>
                    <xdr:row>204</xdr:row>
                    <xdr:rowOff>84667</xdr:rowOff>
                  </from>
                  <to>
                    <xdr:col>2</xdr:col>
                    <xdr:colOff>143933</xdr:colOff>
                    <xdr:row>204</xdr:row>
                    <xdr:rowOff>296333</xdr:rowOff>
                  </to>
                </anchor>
              </controlPr>
            </control>
          </mc:Choice>
        </mc:AlternateContent>
        <mc:AlternateContent xmlns:mc="http://schemas.openxmlformats.org/markup-compatibility/2006">
          <mc:Choice Requires="x14">
            <control shapeId="2173" r:id="rId75" name="Drop Down 125">
              <controlPr locked="0" defaultSize="0" autoLine="0" autoPict="0">
                <anchor moveWithCells="1">
                  <from>
                    <xdr:col>1</xdr:col>
                    <xdr:colOff>21167</xdr:colOff>
                    <xdr:row>206</xdr:row>
                    <xdr:rowOff>84667</xdr:rowOff>
                  </from>
                  <to>
                    <xdr:col>7</xdr:col>
                    <xdr:colOff>571500</xdr:colOff>
                    <xdr:row>206</xdr:row>
                    <xdr:rowOff>296333</xdr:rowOff>
                  </to>
                </anchor>
              </controlPr>
            </control>
          </mc:Choice>
        </mc:AlternateContent>
        <mc:AlternateContent xmlns:mc="http://schemas.openxmlformats.org/markup-compatibility/2006">
          <mc:Choice Requires="x14">
            <control shapeId="2174" r:id="rId76" name="Drop Down 126">
              <controlPr locked="0" defaultSize="0" autoLine="0" autoPict="0">
                <anchor moveWithCells="1">
                  <from>
                    <xdr:col>1</xdr:col>
                    <xdr:colOff>21167</xdr:colOff>
                    <xdr:row>208</xdr:row>
                    <xdr:rowOff>84667</xdr:rowOff>
                  </from>
                  <to>
                    <xdr:col>7</xdr:col>
                    <xdr:colOff>571500</xdr:colOff>
                    <xdr:row>208</xdr:row>
                    <xdr:rowOff>296333</xdr:rowOff>
                  </to>
                </anchor>
              </controlPr>
            </control>
          </mc:Choice>
        </mc:AlternateContent>
        <mc:AlternateContent xmlns:mc="http://schemas.openxmlformats.org/markup-compatibility/2006">
          <mc:Choice Requires="x14">
            <control shapeId="2175" r:id="rId77" name="Drop Down 127">
              <controlPr locked="0" defaultSize="0" autoLine="0" autoPict="0">
                <anchor moveWithCells="1">
                  <from>
                    <xdr:col>1</xdr:col>
                    <xdr:colOff>21167</xdr:colOff>
                    <xdr:row>209</xdr:row>
                    <xdr:rowOff>84667</xdr:rowOff>
                  </from>
                  <to>
                    <xdr:col>7</xdr:col>
                    <xdr:colOff>571500</xdr:colOff>
                    <xdr:row>209</xdr:row>
                    <xdr:rowOff>296333</xdr:rowOff>
                  </to>
                </anchor>
              </controlPr>
            </control>
          </mc:Choice>
        </mc:AlternateContent>
        <mc:AlternateContent xmlns:mc="http://schemas.openxmlformats.org/markup-compatibility/2006">
          <mc:Choice Requires="x14">
            <control shapeId="2176" r:id="rId78" name="Drop Down 128">
              <controlPr locked="0" defaultSize="0" autoLine="0" autoPict="0">
                <anchor moveWithCells="1">
                  <from>
                    <xdr:col>1</xdr:col>
                    <xdr:colOff>21167</xdr:colOff>
                    <xdr:row>211</xdr:row>
                    <xdr:rowOff>84667</xdr:rowOff>
                  </from>
                  <to>
                    <xdr:col>7</xdr:col>
                    <xdr:colOff>571500</xdr:colOff>
                    <xdr:row>211</xdr:row>
                    <xdr:rowOff>296333</xdr:rowOff>
                  </to>
                </anchor>
              </controlPr>
            </control>
          </mc:Choice>
        </mc:AlternateContent>
        <mc:AlternateContent xmlns:mc="http://schemas.openxmlformats.org/markup-compatibility/2006">
          <mc:Choice Requires="x14">
            <control shapeId="2177" r:id="rId79" name="Drop Down 129">
              <controlPr locked="0" defaultSize="0" autoLine="0" autoPict="0">
                <anchor moveWithCells="1">
                  <from>
                    <xdr:col>1</xdr:col>
                    <xdr:colOff>21167</xdr:colOff>
                    <xdr:row>213</xdr:row>
                    <xdr:rowOff>76200</xdr:rowOff>
                  </from>
                  <to>
                    <xdr:col>7</xdr:col>
                    <xdr:colOff>571500</xdr:colOff>
                    <xdr:row>213</xdr:row>
                    <xdr:rowOff>296333</xdr:rowOff>
                  </to>
                </anchor>
              </controlPr>
            </control>
          </mc:Choice>
        </mc:AlternateContent>
        <mc:AlternateContent xmlns:mc="http://schemas.openxmlformats.org/markup-compatibility/2006">
          <mc:Choice Requires="x14">
            <control shapeId="2178" r:id="rId80" name="Drop Down 130">
              <controlPr locked="0" defaultSize="0" autoLine="0" autoPict="0">
                <anchor moveWithCells="1">
                  <from>
                    <xdr:col>1</xdr:col>
                    <xdr:colOff>21167</xdr:colOff>
                    <xdr:row>215</xdr:row>
                    <xdr:rowOff>59267</xdr:rowOff>
                  </from>
                  <to>
                    <xdr:col>7</xdr:col>
                    <xdr:colOff>571500</xdr:colOff>
                    <xdr:row>215</xdr:row>
                    <xdr:rowOff>266700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38"/>
  <sheetViews>
    <sheetView workbookViewId="0">
      <selection activeCell="A2" sqref="A2:G2"/>
    </sheetView>
  </sheetViews>
  <sheetFormatPr baseColWidth="10" defaultColWidth="11.41015625" defaultRowHeight="15.35" x14ac:dyDescent="0.5"/>
  <cols>
    <col min="1" max="7" width="12.703125" style="1" customWidth="1"/>
    <col min="8" max="16384" width="11.41015625" style="1"/>
  </cols>
  <sheetData>
    <row r="1" spans="1:8" x14ac:dyDescent="0.5">
      <c r="A1" s="1" t="s">
        <v>66</v>
      </c>
      <c r="H1" s="72">
        <f>COUNTA(A2:G38)</f>
        <v>0</v>
      </c>
    </row>
    <row r="2" spans="1:8" x14ac:dyDescent="0.5">
      <c r="A2" s="147"/>
      <c r="B2" s="147"/>
      <c r="C2" s="147"/>
      <c r="D2" s="147"/>
      <c r="E2" s="147"/>
      <c r="F2" s="147"/>
      <c r="G2" s="147"/>
    </row>
    <row r="3" spans="1:8" x14ac:dyDescent="0.5">
      <c r="A3" s="147"/>
      <c r="B3" s="147"/>
      <c r="C3" s="147"/>
      <c r="D3" s="147"/>
      <c r="E3" s="147"/>
      <c r="F3" s="147"/>
      <c r="G3" s="147"/>
    </row>
    <row r="4" spans="1:8" x14ac:dyDescent="0.5">
      <c r="A4" s="147"/>
      <c r="B4" s="147"/>
      <c r="C4" s="147"/>
      <c r="D4" s="147"/>
      <c r="E4" s="147"/>
      <c r="F4" s="147"/>
      <c r="G4" s="147"/>
    </row>
    <row r="5" spans="1:8" x14ac:dyDescent="0.5">
      <c r="A5" s="147"/>
      <c r="B5" s="147"/>
      <c r="C5" s="147"/>
      <c r="D5" s="147"/>
      <c r="E5" s="147"/>
      <c r="F5" s="147"/>
      <c r="G5" s="147"/>
    </row>
    <row r="6" spans="1:8" x14ac:dyDescent="0.5">
      <c r="A6" s="147"/>
      <c r="B6" s="147"/>
      <c r="C6" s="147"/>
      <c r="D6" s="147"/>
      <c r="E6" s="147"/>
      <c r="F6" s="147"/>
      <c r="G6" s="147"/>
    </row>
    <row r="7" spans="1:8" x14ac:dyDescent="0.5">
      <c r="A7" s="147"/>
      <c r="B7" s="147"/>
      <c r="C7" s="147"/>
      <c r="D7" s="147"/>
      <c r="E7" s="147"/>
      <c r="F7" s="147"/>
      <c r="G7" s="147"/>
    </row>
    <row r="8" spans="1:8" x14ac:dyDescent="0.5">
      <c r="A8" s="147"/>
      <c r="B8" s="147"/>
      <c r="C8" s="147"/>
      <c r="D8" s="147"/>
      <c r="E8" s="147"/>
      <c r="F8" s="147"/>
      <c r="G8" s="147"/>
    </row>
    <row r="9" spans="1:8" x14ac:dyDescent="0.5">
      <c r="A9" s="147"/>
      <c r="B9" s="147"/>
      <c r="C9" s="147"/>
      <c r="D9" s="147"/>
      <c r="E9" s="147"/>
      <c r="F9" s="147"/>
      <c r="G9" s="147"/>
    </row>
    <row r="10" spans="1:8" x14ac:dyDescent="0.5">
      <c r="A10" s="147"/>
      <c r="B10" s="147"/>
      <c r="C10" s="147"/>
      <c r="D10" s="147"/>
      <c r="E10" s="147"/>
      <c r="F10" s="147"/>
      <c r="G10" s="147"/>
    </row>
    <row r="11" spans="1:8" x14ac:dyDescent="0.5">
      <c r="A11" s="147"/>
      <c r="B11" s="147"/>
      <c r="C11" s="147"/>
      <c r="D11" s="147"/>
      <c r="E11" s="147"/>
      <c r="F11" s="147"/>
      <c r="G11" s="147"/>
    </row>
    <row r="12" spans="1:8" x14ac:dyDescent="0.5">
      <c r="A12" s="147"/>
      <c r="B12" s="147"/>
      <c r="C12" s="147"/>
      <c r="D12" s="147"/>
      <c r="E12" s="147"/>
      <c r="F12" s="147"/>
      <c r="G12" s="147"/>
    </row>
    <row r="13" spans="1:8" x14ac:dyDescent="0.5">
      <c r="A13" s="147"/>
      <c r="B13" s="147"/>
      <c r="C13" s="147"/>
      <c r="D13" s="147"/>
      <c r="E13" s="147"/>
      <c r="F13" s="147"/>
      <c r="G13" s="147"/>
    </row>
    <row r="14" spans="1:8" x14ac:dyDescent="0.5">
      <c r="A14" s="147"/>
      <c r="B14" s="147"/>
      <c r="C14" s="147"/>
      <c r="D14" s="147"/>
      <c r="E14" s="147"/>
      <c r="F14" s="147"/>
      <c r="G14" s="147"/>
    </row>
    <row r="15" spans="1:8" x14ac:dyDescent="0.5">
      <c r="A15" s="147"/>
      <c r="B15" s="147"/>
      <c r="C15" s="147"/>
      <c r="D15" s="147"/>
      <c r="E15" s="147"/>
      <c r="F15" s="147"/>
      <c r="G15" s="147"/>
    </row>
    <row r="16" spans="1:8" x14ac:dyDescent="0.5">
      <c r="A16" s="147"/>
      <c r="B16" s="147"/>
      <c r="C16" s="147"/>
      <c r="D16" s="147"/>
      <c r="E16" s="147"/>
      <c r="F16" s="147"/>
      <c r="G16" s="147"/>
    </row>
    <row r="17" spans="1:7" x14ac:dyDescent="0.5">
      <c r="A17" s="147"/>
      <c r="B17" s="147"/>
      <c r="C17" s="147"/>
      <c r="D17" s="147"/>
      <c r="E17" s="147"/>
      <c r="F17" s="147"/>
      <c r="G17" s="147"/>
    </row>
    <row r="18" spans="1:7" x14ac:dyDescent="0.5">
      <c r="A18" s="147"/>
      <c r="B18" s="147"/>
      <c r="C18" s="147"/>
      <c r="D18" s="147"/>
      <c r="E18" s="147"/>
      <c r="F18" s="147"/>
      <c r="G18" s="147"/>
    </row>
    <row r="19" spans="1:7" x14ac:dyDescent="0.5">
      <c r="A19" s="147"/>
      <c r="B19" s="147"/>
      <c r="C19" s="147"/>
      <c r="D19" s="147"/>
      <c r="E19" s="147"/>
      <c r="F19" s="147"/>
      <c r="G19" s="147"/>
    </row>
    <row r="20" spans="1:7" x14ac:dyDescent="0.5">
      <c r="A20" s="147"/>
      <c r="B20" s="147"/>
      <c r="C20" s="147"/>
      <c r="D20" s="147"/>
      <c r="E20" s="147"/>
      <c r="F20" s="147"/>
      <c r="G20" s="147"/>
    </row>
    <row r="21" spans="1:7" x14ac:dyDescent="0.5">
      <c r="A21" s="147"/>
      <c r="B21" s="147"/>
      <c r="C21" s="147"/>
      <c r="D21" s="147"/>
      <c r="E21" s="147"/>
      <c r="F21" s="147"/>
      <c r="G21" s="147"/>
    </row>
    <row r="22" spans="1:7" x14ac:dyDescent="0.5">
      <c r="A22" s="147"/>
      <c r="B22" s="147"/>
      <c r="C22" s="147"/>
      <c r="D22" s="147"/>
      <c r="E22" s="147"/>
      <c r="F22" s="147"/>
      <c r="G22" s="147"/>
    </row>
    <row r="23" spans="1:7" x14ac:dyDescent="0.5">
      <c r="A23" s="147"/>
      <c r="B23" s="147"/>
      <c r="C23" s="147"/>
      <c r="D23" s="147"/>
      <c r="E23" s="147"/>
      <c r="F23" s="147"/>
      <c r="G23" s="147"/>
    </row>
    <row r="24" spans="1:7" x14ac:dyDescent="0.5">
      <c r="A24" s="147"/>
      <c r="B24" s="147"/>
      <c r="C24" s="147"/>
      <c r="D24" s="147"/>
      <c r="E24" s="147"/>
      <c r="F24" s="147"/>
      <c r="G24" s="147"/>
    </row>
    <row r="25" spans="1:7" x14ac:dyDescent="0.5">
      <c r="A25" s="147"/>
      <c r="B25" s="147"/>
      <c r="C25" s="147"/>
      <c r="D25" s="147"/>
      <c r="E25" s="147"/>
      <c r="F25" s="147"/>
      <c r="G25" s="147"/>
    </row>
    <row r="26" spans="1:7" x14ac:dyDescent="0.5">
      <c r="A26" s="147"/>
      <c r="B26" s="147"/>
      <c r="C26" s="147"/>
      <c r="D26" s="147"/>
      <c r="E26" s="147"/>
      <c r="F26" s="147"/>
      <c r="G26" s="147"/>
    </row>
    <row r="27" spans="1:7" x14ac:dyDescent="0.5">
      <c r="A27" s="147"/>
      <c r="B27" s="147"/>
      <c r="C27" s="147"/>
      <c r="D27" s="147"/>
      <c r="E27" s="147"/>
      <c r="F27" s="147"/>
      <c r="G27" s="147"/>
    </row>
    <row r="28" spans="1:7" x14ac:dyDescent="0.5">
      <c r="A28" s="147"/>
      <c r="B28" s="147"/>
      <c r="C28" s="147"/>
      <c r="D28" s="147"/>
      <c r="E28" s="147"/>
      <c r="F28" s="147"/>
      <c r="G28" s="147"/>
    </row>
    <row r="29" spans="1:7" x14ac:dyDescent="0.5">
      <c r="A29" s="147"/>
      <c r="B29" s="147"/>
      <c r="C29" s="147"/>
      <c r="D29" s="147"/>
      <c r="E29" s="147"/>
      <c r="F29" s="147"/>
      <c r="G29" s="147"/>
    </row>
    <row r="30" spans="1:7" x14ac:dyDescent="0.5">
      <c r="A30" s="147"/>
      <c r="B30" s="147"/>
      <c r="C30" s="147"/>
      <c r="D30" s="147"/>
      <c r="E30" s="147"/>
      <c r="F30" s="147"/>
      <c r="G30" s="147"/>
    </row>
    <row r="31" spans="1:7" x14ac:dyDescent="0.5">
      <c r="A31" s="147"/>
      <c r="B31" s="147"/>
      <c r="C31" s="147"/>
      <c r="D31" s="147"/>
      <c r="E31" s="147"/>
      <c r="F31" s="147"/>
      <c r="G31" s="147"/>
    </row>
    <row r="32" spans="1:7" x14ac:dyDescent="0.5">
      <c r="A32" s="147"/>
      <c r="B32" s="147"/>
      <c r="C32" s="147"/>
      <c r="D32" s="147"/>
      <c r="E32" s="147"/>
      <c r="F32" s="147"/>
      <c r="G32" s="147"/>
    </row>
    <row r="33" spans="1:7" x14ac:dyDescent="0.5">
      <c r="A33" s="147"/>
      <c r="B33" s="147"/>
      <c r="C33" s="147"/>
      <c r="D33" s="147"/>
      <c r="E33" s="147"/>
      <c r="F33" s="147"/>
      <c r="G33" s="147"/>
    </row>
    <row r="34" spans="1:7" x14ac:dyDescent="0.5">
      <c r="A34" s="147"/>
      <c r="B34" s="147"/>
      <c r="C34" s="147"/>
      <c r="D34" s="147"/>
      <c r="E34" s="147"/>
      <c r="F34" s="147"/>
      <c r="G34" s="147"/>
    </row>
    <row r="35" spans="1:7" x14ac:dyDescent="0.5">
      <c r="A35" s="147"/>
      <c r="B35" s="147"/>
      <c r="C35" s="147"/>
      <c r="D35" s="147"/>
      <c r="E35" s="147"/>
      <c r="F35" s="147"/>
      <c r="G35" s="147"/>
    </row>
    <row r="36" spans="1:7" x14ac:dyDescent="0.5">
      <c r="A36" s="147"/>
      <c r="B36" s="147"/>
      <c r="C36" s="147"/>
      <c r="D36" s="147"/>
      <c r="E36" s="147"/>
      <c r="F36" s="147"/>
      <c r="G36" s="147"/>
    </row>
    <row r="37" spans="1:7" x14ac:dyDescent="0.5">
      <c r="A37" s="147"/>
      <c r="B37" s="147"/>
      <c r="C37" s="147"/>
      <c r="D37" s="147"/>
      <c r="E37" s="147"/>
      <c r="F37" s="147"/>
      <c r="G37" s="147"/>
    </row>
    <row r="38" spans="1:7" x14ac:dyDescent="0.5">
      <c r="A38" s="147"/>
      <c r="B38" s="147"/>
      <c r="C38" s="147"/>
      <c r="D38" s="147"/>
      <c r="E38" s="147"/>
      <c r="F38" s="147"/>
      <c r="G38" s="147"/>
    </row>
  </sheetData>
  <sheetProtection algorithmName="SHA-512" hashValue="suT6vrrEdOaETXnpyn64srhNE9qOhGdLnZbsqiQLm6pKUPx9ArngvGDlPKpr4Fy24O2xLJ/Er7mvoEzgCA52mg==" saltValue="DUafGIs40bBFZ5FV0KwQIA==" spinCount="100000" sheet="1" objects="1" scenarios="1"/>
  <mergeCells count="37">
    <mergeCell ref="A14:G14"/>
    <mergeCell ref="A15:G15"/>
    <mergeCell ref="A6:G6"/>
    <mergeCell ref="A7:G7"/>
    <mergeCell ref="A2:G2"/>
    <mergeCell ref="A3:G3"/>
    <mergeCell ref="A4:G4"/>
    <mergeCell ref="A5:G5"/>
    <mergeCell ref="A8:G8"/>
    <mergeCell ref="A9:G9"/>
    <mergeCell ref="A10:G10"/>
    <mergeCell ref="A11:G11"/>
    <mergeCell ref="A12:G12"/>
    <mergeCell ref="A13:G13"/>
    <mergeCell ref="A33:G33"/>
    <mergeCell ref="A24:G24"/>
    <mergeCell ref="A25:G25"/>
    <mergeCell ref="A26:G26"/>
    <mergeCell ref="A27:G27"/>
    <mergeCell ref="A28:G28"/>
    <mergeCell ref="A29:G29"/>
    <mergeCell ref="A30:G30"/>
    <mergeCell ref="A31:G31"/>
    <mergeCell ref="A38:G38"/>
    <mergeCell ref="A34:G34"/>
    <mergeCell ref="A35:G35"/>
    <mergeCell ref="A36:G36"/>
    <mergeCell ref="A37:G37"/>
    <mergeCell ref="A16:G16"/>
    <mergeCell ref="A17:G17"/>
    <mergeCell ref="A18:G18"/>
    <mergeCell ref="A19:G19"/>
    <mergeCell ref="A32:G32"/>
    <mergeCell ref="A20:G20"/>
    <mergeCell ref="A21:G21"/>
    <mergeCell ref="A22:G22"/>
    <mergeCell ref="A23:G23"/>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124"/>
  <sheetViews>
    <sheetView workbookViewId="0">
      <pane xSplit="1" ySplit="1" topLeftCell="B67" activePane="bottomRight" state="frozen"/>
      <selection activeCell="A2" sqref="A2:G2"/>
      <selection pane="topRight" activeCell="A2" sqref="A2:G2"/>
      <selection pane="bottomLeft" activeCell="A2" sqref="A2:G2"/>
      <selection pane="bottomRight" activeCell="A2" sqref="A2:G2"/>
    </sheetView>
  </sheetViews>
  <sheetFormatPr baseColWidth="10" defaultRowHeight="14" x14ac:dyDescent="0.45"/>
  <cols>
    <col min="1" max="1" width="16.41015625" bestFit="1" customWidth="1"/>
    <col min="2" max="2" width="54.41015625" bestFit="1" customWidth="1"/>
    <col min="3" max="21" width="5.703125" style="69" customWidth="1"/>
  </cols>
  <sheetData>
    <row r="1" spans="1:20" x14ac:dyDescent="0.45">
      <c r="A1" s="37" t="s">
        <v>181</v>
      </c>
      <c r="B1" s="37" t="s">
        <v>182</v>
      </c>
      <c r="C1" s="68"/>
      <c r="D1" s="68" t="s">
        <v>183</v>
      </c>
      <c r="E1" s="68"/>
      <c r="F1" s="68" t="s">
        <v>184</v>
      </c>
      <c r="G1" s="68"/>
      <c r="H1" s="68" t="s">
        <v>185</v>
      </c>
      <c r="I1" s="68"/>
      <c r="J1" s="68" t="s">
        <v>186</v>
      </c>
      <c r="K1" s="68"/>
      <c r="L1" s="68" t="s">
        <v>187</v>
      </c>
      <c r="M1" s="68"/>
      <c r="N1" s="68" t="s">
        <v>188</v>
      </c>
      <c r="P1" s="68" t="s">
        <v>212</v>
      </c>
      <c r="R1" s="69" t="s">
        <v>213</v>
      </c>
      <c r="T1" s="69" t="s">
        <v>214</v>
      </c>
    </row>
    <row r="2" spans="1:20" x14ac:dyDescent="0.45">
      <c r="A2" s="2" t="s">
        <v>27</v>
      </c>
      <c r="B2" s="22">
        <v>8</v>
      </c>
      <c r="C2" s="70"/>
      <c r="D2" s="69">
        <v>8</v>
      </c>
      <c r="F2" s="69">
        <v>8</v>
      </c>
      <c r="H2" s="69">
        <v>8</v>
      </c>
      <c r="J2" s="69">
        <v>8</v>
      </c>
      <c r="L2" s="69">
        <v>8</v>
      </c>
      <c r="N2" s="69">
        <v>8</v>
      </c>
      <c r="P2" s="69">
        <v>8</v>
      </c>
      <c r="R2" s="69">
        <v>8</v>
      </c>
      <c r="T2" s="69">
        <v>8</v>
      </c>
    </row>
    <row r="3" spans="1:20" x14ac:dyDescent="0.45">
      <c r="A3">
        <v>1</v>
      </c>
      <c r="B3" t="s">
        <v>29</v>
      </c>
    </row>
    <row r="4" spans="1:20" x14ac:dyDescent="0.45">
      <c r="A4">
        <v>2</v>
      </c>
      <c r="B4" t="s">
        <v>28</v>
      </c>
    </row>
    <row r="5" spans="1:20" x14ac:dyDescent="0.45">
      <c r="A5">
        <v>3</v>
      </c>
      <c r="B5" t="s">
        <v>32</v>
      </c>
    </row>
    <row r="6" spans="1:20" x14ac:dyDescent="0.45">
      <c r="A6">
        <v>4</v>
      </c>
      <c r="B6" t="s">
        <v>30</v>
      </c>
    </row>
    <row r="7" spans="1:20" x14ac:dyDescent="0.45">
      <c r="A7">
        <v>5</v>
      </c>
      <c r="B7" t="s">
        <v>31</v>
      </c>
    </row>
    <row r="8" spans="1:20" x14ac:dyDescent="0.45">
      <c r="A8">
        <v>6</v>
      </c>
      <c r="B8" t="s">
        <v>128</v>
      </c>
    </row>
    <row r="9" spans="1:20" x14ac:dyDescent="0.45">
      <c r="A9">
        <v>7</v>
      </c>
      <c r="B9" t="s">
        <v>127</v>
      </c>
    </row>
    <row r="10" spans="1:20" x14ac:dyDescent="0.45">
      <c r="A10">
        <v>8</v>
      </c>
    </row>
    <row r="13" spans="1:20" x14ac:dyDescent="0.45">
      <c r="A13" s="2" t="s">
        <v>25</v>
      </c>
      <c r="B13" s="22">
        <v>14</v>
      </c>
      <c r="C13" s="70"/>
      <c r="D13" s="69">
        <v>14</v>
      </c>
      <c r="F13" s="69">
        <v>14</v>
      </c>
      <c r="H13" s="69">
        <v>14</v>
      </c>
      <c r="J13" s="69">
        <v>14</v>
      </c>
      <c r="L13" s="69">
        <v>14</v>
      </c>
      <c r="N13" s="69">
        <v>14</v>
      </c>
      <c r="P13" s="69">
        <v>14</v>
      </c>
      <c r="R13" s="69">
        <v>14</v>
      </c>
      <c r="T13" s="69">
        <v>14</v>
      </c>
    </row>
    <row r="14" spans="1:20" x14ac:dyDescent="0.45">
      <c r="A14">
        <v>1</v>
      </c>
      <c r="B14" s="37" t="s">
        <v>3</v>
      </c>
    </row>
    <row r="15" spans="1:20" x14ac:dyDescent="0.45">
      <c r="A15">
        <v>2</v>
      </c>
      <c r="B15" t="s">
        <v>6</v>
      </c>
    </row>
    <row r="16" spans="1:20" x14ac:dyDescent="0.45">
      <c r="A16">
        <v>3</v>
      </c>
      <c r="B16" t="s">
        <v>19</v>
      </c>
    </row>
    <row r="17" spans="1:21" x14ac:dyDescent="0.45">
      <c r="A17">
        <v>4</v>
      </c>
      <c r="B17" t="s">
        <v>20</v>
      </c>
    </row>
    <row r="18" spans="1:21" x14ac:dyDescent="0.45">
      <c r="A18">
        <v>5</v>
      </c>
      <c r="B18" t="s">
        <v>21</v>
      </c>
    </row>
    <row r="19" spans="1:21" x14ac:dyDescent="0.45">
      <c r="A19">
        <v>6</v>
      </c>
      <c r="B19" t="s">
        <v>22</v>
      </c>
    </row>
    <row r="20" spans="1:21" x14ac:dyDescent="0.45">
      <c r="A20">
        <v>7</v>
      </c>
      <c r="B20" t="s">
        <v>5</v>
      </c>
    </row>
    <row r="21" spans="1:21" x14ac:dyDescent="0.45">
      <c r="A21">
        <v>8</v>
      </c>
      <c r="B21" t="s">
        <v>23</v>
      </c>
    </row>
    <row r="22" spans="1:21" x14ac:dyDescent="0.45">
      <c r="A22">
        <v>9</v>
      </c>
      <c r="B22" t="s">
        <v>72</v>
      </c>
    </row>
    <row r="23" spans="1:21" x14ac:dyDescent="0.45">
      <c r="A23">
        <v>10</v>
      </c>
      <c r="B23" t="s">
        <v>136</v>
      </c>
    </row>
    <row r="24" spans="1:21" x14ac:dyDescent="0.45">
      <c r="A24">
        <v>11</v>
      </c>
      <c r="B24" t="s">
        <v>153</v>
      </c>
    </row>
    <row r="25" spans="1:21" x14ac:dyDescent="0.45">
      <c r="A25">
        <v>12</v>
      </c>
      <c r="B25" t="s">
        <v>194</v>
      </c>
    </row>
    <row r="26" spans="1:21" x14ac:dyDescent="0.45">
      <c r="A26">
        <v>13</v>
      </c>
      <c r="B26" t="s">
        <v>44</v>
      </c>
    </row>
    <row r="27" spans="1:21" x14ac:dyDescent="0.45">
      <c r="A27">
        <v>14</v>
      </c>
    </row>
    <row r="30" spans="1:21" x14ac:dyDescent="0.45">
      <c r="A30" t="s">
        <v>42</v>
      </c>
      <c r="B30" s="22">
        <v>7</v>
      </c>
      <c r="C30" s="70">
        <v>7</v>
      </c>
      <c r="D30" s="70">
        <v>7</v>
      </c>
      <c r="E30" s="70">
        <v>7</v>
      </c>
      <c r="F30" s="69">
        <v>7</v>
      </c>
      <c r="G30" s="69">
        <v>7</v>
      </c>
      <c r="H30" s="69">
        <v>7</v>
      </c>
      <c r="I30" s="69">
        <v>7</v>
      </c>
      <c r="J30" s="69">
        <v>7</v>
      </c>
      <c r="K30" s="69">
        <v>7</v>
      </c>
      <c r="L30" s="69">
        <v>7</v>
      </c>
      <c r="M30" s="69">
        <v>7</v>
      </c>
      <c r="N30" s="69">
        <v>7</v>
      </c>
      <c r="O30" s="69">
        <v>7</v>
      </c>
      <c r="P30" s="69">
        <v>7</v>
      </c>
      <c r="Q30" s="69">
        <v>7</v>
      </c>
      <c r="R30" s="69">
        <v>7</v>
      </c>
      <c r="S30" s="69">
        <v>7</v>
      </c>
      <c r="T30" s="69">
        <v>7</v>
      </c>
      <c r="U30" s="69">
        <v>7</v>
      </c>
    </row>
    <row r="31" spans="1:21" x14ac:dyDescent="0.45">
      <c r="A31">
        <v>1</v>
      </c>
      <c r="B31" t="s">
        <v>43</v>
      </c>
    </row>
    <row r="32" spans="1:21" ht="16" x14ac:dyDescent="0.6">
      <c r="A32">
        <v>2</v>
      </c>
      <c r="B32" t="s">
        <v>45</v>
      </c>
    </row>
    <row r="33" spans="1:20" ht="16" x14ac:dyDescent="0.6">
      <c r="A33">
        <v>3</v>
      </c>
      <c r="B33" t="s">
        <v>46</v>
      </c>
    </row>
    <row r="34" spans="1:20" x14ac:dyDescent="0.45">
      <c r="A34">
        <v>4</v>
      </c>
      <c r="B34" t="s">
        <v>47</v>
      </c>
    </row>
    <row r="35" spans="1:20" x14ac:dyDescent="0.45">
      <c r="A35">
        <v>5</v>
      </c>
      <c r="B35" t="s">
        <v>245</v>
      </c>
    </row>
    <row r="36" spans="1:20" x14ac:dyDescent="0.45">
      <c r="A36">
        <v>6</v>
      </c>
      <c r="B36" t="s">
        <v>49</v>
      </c>
    </row>
    <row r="37" spans="1:20" x14ac:dyDescent="0.45">
      <c r="A37">
        <v>7</v>
      </c>
    </row>
    <row r="40" spans="1:20" x14ac:dyDescent="0.45">
      <c r="A40" t="s">
        <v>50</v>
      </c>
      <c r="B40" s="22">
        <v>4</v>
      </c>
      <c r="C40" s="70"/>
      <c r="D40" s="69">
        <v>4</v>
      </c>
      <c r="F40" s="69">
        <v>4</v>
      </c>
      <c r="H40" s="69">
        <v>4</v>
      </c>
      <c r="J40" s="69">
        <v>4</v>
      </c>
      <c r="L40" s="69">
        <v>4</v>
      </c>
      <c r="N40" s="69">
        <v>4</v>
      </c>
      <c r="P40" s="69">
        <v>4</v>
      </c>
      <c r="R40" s="69">
        <v>4</v>
      </c>
      <c r="T40" s="69">
        <v>4</v>
      </c>
    </row>
    <row r="41" spans="1:20" ht="16" x14ac:dyDescent="0.6">
      <c r="A41">
        <v>1</v>
      </c>
      <c r="B41" t="s">
        <v>51</v>
      </c>
    </row>
    <row r="42" spans="1:20" x14ac:dyDescent="0.45">
      <c r="A42">
        <v>2</v>
      </c>
      <c r="B42" t="s">
        <v>48</v>
      </c>
    </row>
    <row r="43" spans="1:20" x14ac:dyDescent="0.45">
      <c r="A43">
        <v>3</v>
      </c>
      <c r="B43" t="s">
        <v>52</v>
      </c>
    </row>
    <row r="44" spans="1:20" x14ac:dyDescent="0.45">
      <c r="A44">
        <v>4</v>
      </c>
    </row>
    <row r="47" spans="1:20" x14ac:dyDescent="0.45">
      <c r="A47" s="2" t="s">
        <v>26</v>
      </c>
      <c r="B47" s="22">
        <v>26</v>
      </c>
      <c r="C47" s="70"/>
      <c r="D47" s="69">
        <v>26</v>
      </c>
      <c r="F47" s="69">
        <v>26</v>
      </c>
      <c r="H47" s="69">
        <v>26</v>
      </c>
      <c r="J47" s="69">
        <v>26</v>
      </c>
      <c r="L47" s="69">
        <v>26</v>
      </c>
      <c r="N47" s="69">
        <v>26</v>
      </c>
      <c r="P47" s="69">
        <v>26</v>
      </c>
      <c r="R47" s="69">
        <v>26</v>
      </c>
      <c r="T47" s="69">
        <v>26</v>
      </c>
    </row>
    <row r="48" spans="1:20" x14ac:dyDescent="0.45">
      <c r="A48">
        <v>1</v>
      </c>
      <c r="B48" t="s">
        <v>9</v>
      </c>
    </row>
    <row r="49" spans="1:2" x14ac:dyDescent="0.45">
      <c r="A49">
        <v>2</v>
      </c>
      <c r="B49" t="s">
        <v>10</v>
      </c>
    </row>
    <row r="50" spans="1:2" x14ac:dyDescent="0.45">
      <c r="A50">
        <v>3</v>
      </c>
      <c r="B50" t="s">
        <v>11</v>
      </c>
    </row>
    <row r="51" spans="1:2" x14ac:dyDescent="0.45">
      <c r="A51">
        <v>4</v>
      </c>
      <c r="B51" t="s">
        <v>13</v>
      </c>
    </row>
    <row r="52" spans="1:2" x14ac:dyDescent="0.45">
      <c r="A52">
        <v>5</v>
      </c>
      <c r="B52" t="s">
        <v>121</v>
      </c>
    </row>
    <row r="53" spans="1:2" x14ac:dyDescent="0.45">
      <c r="A53">
        <v>6</v>
      </c>
      <c r="B53" t="s">
        <v>122</v>
      </c>
    </row>
    <row r="54" spans="1:2" x14ac:dyDescent="0.45">
      <c r="A54">
        <v>7</v>
      </c>
      <c r="B54" t="s">
        <v>12</v>
      </c>
    </row>
    <row r="55" spans="1:2" x14ac:dyDescent="0.45">
      <c r="A55">
        <v>8</v>
      </c>
      <c r="B55" t="s">
        <v>14</v>
      </c>
    </row>
    <row r="56" spans="1:2" x14ac:dyDescent="0.45">
      <c r="A56">
        <v>9</v>
      </c>
      <c r="B56" t="s">
        <v>7</v>
      </c>
    </row>
    <row r="57" spans="1:2" x14ac:dyDescent="0.45">
      <c r="A57">
        <v>10</v>
      </c>
      <c r="B57" t="s">
        <v>4</v>
      </c>
    </row>
    <row r="58" spans="1:2" x14ac:dyDescent="0.45">
      <c r="A58">
        <v>11</v>
      </c>
      <c r="B58" t="s">
        <v>15</v>
      </c>
    </row>
    <row r="59" spans="1:2" x14ac:dyDescent="0.45">
      <c r="A59">
        <v>12</v>
      </c>
      <c r="B59" t="s">
        <v>75</v>
      </c>
    </row>
    <row r="60" spans="1:2" x14ac:dyDescent="0.45">
      <c r="A60">
        <v>13</v>
      </c>
      <c r="B60" t="s">
        <v>76</v>
      </c>
    </row>
    <row r="61" spans="1:2" x14ac:dyDescent="0.45">
      <c r="A61">
        <v>14</v>
      </c>
      <c r="B61" t="s">
        <v>77</v>
      </c>
    </row>
    <row r="62" spans="1:2" x14ac:dyDescent="0.45">
      <c r="A62">
        <v>15</v>
      </c>
      <c r="B62" t="s">
        <v>78</v>
      </c>
    </row>
    <row r="63" spans="1:2" x14ac:dyDescent="0.45">
      <c r="A63">
        <v>16</v>
      </c>
      <c r="B63" t="s">
        <v>79</v>
      </c>
    </row>
    <row r="64" spans="1:2" x14ac:dyDescent="0.45">
      <c r="A64">
        <v>17</v>
      </c>
      <c r="B64" t="s">
        <v>80</v>
      </c>
    </row>
    <row r="65" spans="1:20" x14ac:dyDescent="0.45">
      <c r="A65">
        <v>18</v>
      </c>
      <c r="B65" t="s">
        <v>123</v>
      </c>
    </row>
    <row r="66" spans="1:20" x14ac:dyDescent="0.45">
      <c r="A66">
        <v>19</v>
      </c>
      <c r="B66" t="s">
        <v>124</v>
      </c>
    </row>
    <row r="67" spans="1:20" x14ac:dyDescent="0.45">
      <c r="A67">
        <v>20</v>
      </c>
      <c r="B67" t="s">
        <v>125</v>
      </c>
    </row>
    <row r="68" spans="1:20" x14ac:dyDescent="0.45">
      <c r="A68">
        <v>21</v>
      </c>
      <c r="B68" t="s">
        <v>126</v>
      </c>
    </row>
    <row r="69" spans="1:20" x14ac:dyDescent="0.45">
      <c r="A69">
        <v>22</v>
      </c>
      <c r="B69" t="s">
        <v>152</v>
      </c>
    </row>
    <row r="70" spans="1:20" x14ac:dyDescent="0.45">
      <c r="A70">
        <v>23</v>
      </c>
      <c r="B70" t="s">
        <v>180</v>
      </c>
    </row>
    <row r="71" spans="1:20" x14ac:dyDescent="0.45">
      <c r="A71">
        <v>24</v>
      </c>
      <c r="B71" t="s">
        <v>221</v>
      </c>
    </row>
    <row r="72" spans="1:20" x14ac:dyDescent="0.45">
      <c r="A72">
        <v>25</v>
      </c>
      <c r="B72" t="s">
        <v>24</v>
      </c>
    </row>
    <row r="73" spans="1:20" x14ac:dyDescent="0.45">
      <c r="A73">
        <v>26</v>
      </c>
    </row>
    <row r="76" spans="1:20" x14ac:dyDescent="0.45">
      <c r="A76" t="s">
        <v>16</v>
      </c>
      <c r="B76" s="22">
        <v>46</v>
      </c>
      <c r="C76" s="70"/>
      <c r="D76" s="69">
        <v>46</v>
      </c>
      <c r="E76" s="69">
        <v>46</v>
      </c>
      <c r="F76" s="69">
        <v>46</v>
      </c>
      <c r="G76" s="69">
        <v>46</v>
      </c>
      <c r="H76" s="69">
        <v>46</v>
      </c>
      <c r="I76" s="69">
        <v>46</v>
      </c>
      <c r="J76" s="69">
        <v>46</v>
      </c>
      <c r="K76" s="69">
        <v>46</v>
      </c>
      <c r="L76" s="69">
        <v>46</v>
      </c>
      <c r="M76" s="69">
        <v>46</v>
      </c>
      <c r="N76" s="69">
        <v>46</v>
      </c>
      <c r="O76" s="69">
        <v>46</v>
      </c>
      <c r="P76" s="69">
        <v>46</v>
      </c>
      <c r="Q76" s="69">
        <v>46</v>
      </c>
      <c r="R76" s="69">
        <v>46</v>
      </c>
      <c r="S76" s="69">
        <v>46</v>
      </c>
      <c r="T76" s="69">
        <v>46</v>
      </c>
    </row>
    <row r="77" spans="1:20" x14ac:dyDescent="0.45">
      <c r="A77">
        <v>1</v>
      </c>
      <c r="B77" s="37" t="s">
        <v>216</v>
      </c>
    </row>
    <row r="78" spans="1:20" x14ac:dyDescent="0.45">
      <c r="A78">
        <v>2</v>
      </c>
      <c r="B78" s="37" t="s">
        <v>195</v>
      </c>
    </row>
    <row r="79" spans="1:20" x14ac:dyDescent="0.45">
      <c r="A79">
        <v>3</v>
      </c>
      <c r="B79" s="37" t="s">
        <v>196</v>
      </c>
    </row>
    <row r="80" spans="1:20" x14ac:dyDescent="0.45">
      <c r="A80">
        <v>4</v>
      </c>
      <c r="B80" s="37" t="s">
        <v>215</v>
      </c>
    </row>
    <row r="81" spans="1:2" x14ac:dyDescent="0.45">
      <c r="A81">
        <v>5</v>
      </c>
      <c r="B81" s="37" t="s">
        <v>224</v>
      </c>
    </row>
    <row r="82" spans="1:2" x14ac:dyDescent="0.45">
      <c r="A82">
        <v>6</v>
      </c>
      <c r="B82" s="37" t="s">
        <v>191</v>
      </c>
    </row>
    <row r="83" spans="1:2" x14ac:dyDescent="0.45">
      <c r="A83">
        <v>7</v>
      </c>
      <c r="B83" s="37" t="s">
        <v>223</v>
      </c>
    </row>
    <row r="84" spans="1:2" x14ac:dyDescent="0.45">
      <c r="A84">
        <v>8</v>
      </c>
      <c r="B84" s="37" t="s">
        <v>225</v>
      </c>
    </row>
    <row r="85" spans="1:2" x14ac:dyDescent="0.45">
      <c r="A85">
        <v>9</v>
      </c>
      <c r="B85" s="37" t="s">
        <v>217</v>
      </c>
    </row>
    <row r="86" spans="1:2" x14ac:dyDescent="0.45">
      <c r="A86">
        <v>10</v>
      </c>
      <c r="B86" s="37" t="s">
        <v>203</v>
      </c>
    </row>
    <row r="87" spans="1:2" x14ac:dyDescent="0.45">
      <c r="A87">
        <v>11</v>
      </c>
      <c r="B87" s="37" t="s">
        <v>197</v>
      </c>
    </row>
    <row r="88" spans="1:2" x14ac:dyDescent="0.45">
      <c r="A88">
        <v>12</v>
      </c>
      <c r="B88" s="37" t="s">
        <v>198</v>
      </c>
    </row>
    <row r="89" spans="1:2" x14ac:dyDescent="0.45">
      <c r="A89">
        <v>13</v>
      </c>
      <c r="B89" s="37" t="s">
        <v>199</v>
      </c>
    </row>
    <row r="90" spans="1:2" x14ac:dyDescent="0.45">
      <c r="A90">
        <v>14</v>
      </c>
      <c r="B90" s="37" t="s">
        <v>202</v>
      </c>
    </row>
    <row r="91" spans="1:2" x14ac:dyDescent="0.45">
      <c r="A91">
        <v>15</v>
      </c>
      <c r="B91" s="37" t="s">
        <v>200</v>
      </c>
    </row>
    <row r="92" spans="1:2" x14ac:dyDescent="0.45">
      <c r="A92">
        <v>16</v>
      </c>
      <c r="B92" s="37" t="s">
        <v>201</v>
      </c>
    </row>
    <row r="93" spans="1:2" x14ac:dyDescent="0.45">
      <c r="A93">
        <v>17</v>
      </c>
      <c r="B93" s="37" t="s">
        <v>192</v>
      </c>
    </row>
    <row r="94" spans="1:2" x14ac:dyDescent="0.45">
      <c r="A94">
        <v>18</v>
      </c>
      <c r="B94" t="s">
        <v>130</v>
      </c>
    </row>
    <row r="95" spans="1:2" x14ac:dyDescent="0.45">
      <c r="A95">
        <v>19</v>
      </c>
      <c r="B95" t="s">
        <v>131</v>
      </c>
    </row>
    <row r="96" spans="1:2" x14ac:dyDescent="0.45">
      <c r="A96">
        <v>20</v>
      </c>
      <c r="B96" t="s">
        <v>135</v>
      </c>
    </row>
    <row r="97" spans="1:2" x14ac:dyDescent="0.45">
      <c r="A97">
        <v>21</v>
      </c>
      <c r="B97" t="s">
        <v>129</v>
      </c>
    </row>
    <row r="98" spans="1:2" x14ac:dyDescent="0.45">
      <c r="A98">
        <v>22</v>
      </c>
      <c r="B98" s="37" t="s">
        <v>251</v>
      </c>
    </row>
    <row r="99" spans="1:2" x14ac:dyDescent="0.45">
      <c r="A99">
        <v>23</v>
      </c>
      <c r="B99" s="37" t="s">
        <v>252</v>
      </c>
    </row>
    <row r="100" spans="1:2" x14ac:dyDescent="0.45">
      <c r="A100">
        <v>24</v>
      </c>
      <c r="B100" s="37" t="s">
        <v>253</v>
      </c>
    </row>
    <row r="101" spans="1:2" x14ac:dyDescent="0.45">
      <c r="A101">
        <v>25</v>
      </c>
      <c r="B101" s="37" t="s">
        <v>226</v>
      </c>
    </row>
    <row r="102" spans="1:2" x14ac:dyDescent="0.45">
      <c r="A102">
        <v>26</v>
      </c>
      <c r="B102" s="37" t="s">
        <v>222</v>
      </c>
    </row>
    <row r="103" spans="1:2" x14ac:dyDescent="0.45">
      <c r="A103">
        <v>27</v>
      </c>
      <c r="B103" s="37" t="s">
        <v>254</v>
      </c>
    </row>
    <row r="104" spans="1:2" x14ac:dyDescent="0.45">
      <c r="A104">
        <v>28</v>
      </c>
      <c r="B104" s="37" t="s">
        <v>193</v>
      </c>
    </row>
    <row r="105" spans="1:2" x14ac:dyDescent="0.45">
      <c r="A105">
        <v>29</v>
      </c>
      <c r="B105" s="37" t="s">
        <v>255</v>
      </c>
    </row>
    <row r="106" spans="1:2" x14ac:dyDescent="0.45">
      <c r="A106">
        <v>30</v>
      </c>
      <c r="B106" s="37" t="s">
        <v>256</v>
      </c>
    </row>
    <row r="107" spans="1:2" x14ac:dyDescent="0.45">
      <c r="A107">
        <v>31</v>
      </c>
      <c r="B107" s="37" t="s">
        <v>257</v>
      </c>
    </row>
    <row r="108" spans="1:2" x14ac:dyDescent="0.45">
      <c r="A108">
        <v>32</v>
      </c>
      <c r="B108" s="37" t="s">
        <v>227</v>
      </c>
    </row>
    <row r="109" spans="1:2" x14ac:dyDescent="0.45">
      <c r="A109">
        <v>33</v>
      </c>
      <c r="B109" t="s">
        <v>134</v>
      </c>
    </row>
    <row r="110" spans="1:2" x14ac:dyDescent="0.45">
      <c r="A110">
        <v>34</v>
      </c>
      <c r="B110" s="37" t="s">
        <v>228</v>
      </c>
    </row>
    <row r="111" spans="1:2" x14ac:dyDescent="0.45">
      <c r="A111">
        <v>35</v>
      </c>
      <c r="B111" s="37" t="s">
        <v>229</v>
      </c>
    </row>
    <row r="112" spans="1:2" x14ac:dyDescent="0.45">
      <c r="A112">
        <v>36</v>
      </c>
      <c r="B112" s="37" t="s">
        <v>230</v>
      </c>
    </row>
    <row r="113" spans="1:2" x14ac:dyDescent="0.45">
      <c r="A113">
        <v>37</v>
      </c>
      <c r="B113" t="s">
        <v>154</v>
      </c>
    </row>
    <row r="114" spans="1:2" x14ac:dyDescent="0.45">
      <c r="A114">
        <v>38</v>
      </c>
      <c r="B114" t="s">
        <v>133</v>
      </c>
    </row>
    <row r="115" spans="1:2" x14ac:dyDescent="0.45">
      <c r="A115">
        <v>39</v>
      </c>
      <c r="B115" t="s">
        <v>137</v>
      </c>
    </row>
    <row r="116" spans="1:2" x14ac:dyDescent="0.45">
      <c r="A116">
        <v>40</v>
      </c>
      <c r="B116" t="s">
        <v>132</v>
      </c>
    </row>
    <row r="117" spans="1:2" x14ac:dyDescent="0.45">
      <c r="A117">
        <v>41</v>
      </c>
      <c r="B117" s="37" t="s">
        <v>218</v>
      </c>
    </row>
    <row r="118" spans="1:2" x14ac:dyDescent="0.45">
      <c r="A118">
        <v>42</v>
      </c>
      <c r="B118" s="37" t="s">
        <v>250</v>
      </c>
    </row>
    <row r="119" spans="1:2" x14ac:dyDescent="0.45">
      <c r="A119">
        <v>43</v>
      </c>
      <c r="B119" s="37" t="s">
        <v>258</v>
      </c>
    </row>
    <row r="120" spans="1:2" x14ac:dyDescent="0.45">
      <c r="A120">
        <v>44</v>
      </c>
      <c r="B120" s="37" t="s">
        <v>271</v>
      </c>
    </row>
    <row r="121" spans="1:2" x14ac:dyDescent="0.45">
      <c r="A121">
        <v>45</v>
      </c>
      <c r="B121" s="37" t="s">
        <v>24</v>
      </c>
    </row>
    <row r="122" spans="1:2" x14ac:dyDescent="0.45">
      <c r="A122">
        <v>46</v>
      </c>
    </row>
    <row r="124" spans="1:2" x14ac:dyDescent="0.45">
      <c r="B124" s="3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33"/>
  <sheetViews>
    <sheetView workbookViewId="0">
      <selection activeCell="A2" sqref="A2:G2"/>
    </sheetView>
  </sheetViews>
  <sheetFormatPr baseColWidth="10" defaultColWidth="11.41015625" defaultRowHeight="15.35" x14ac:dyDescent="0.5"/>
  <cols>
    <col min="1" max="1" width="13.1171875" style="41" customWidth="1"/>
    <col min="2" max="2" width="52.41015625" style="41" customWidth="1"/>
    <col min="3" max="16384" width="11.41015625" style="41"/>
  </cols>
  <sheetData>
    <row r="1" spans="1:5" ht="15.7" thickBot="1" x14ac:dyDescent="0.55000000000000004">
      <c r="A1" s="39" t="s">
        <v>157</v>
      </c>
      <c r="B1" s="40">
        <v>16</v>
      </c>
      <c r="C1" s="41">
        <f>MAX($A$3:$A$18)-1</f>
        <v>15</v>
      </c>
    </row>
    <row r="2" spans="1:5" ht="15.7" thickTop="1" x14ac:dyDescent="0.5">
      <c r="A2" s="42" t="s">
        <v>158</v>
      </c>
      <c r="B2" s="42" t="s">
        <v>159</v>
      </c>
      <c r="C2" s="41" t="s">
        <v>160</v>
      </c>
    </row>
    <row r="3" spans="1:5" x14ac:dyDescent="0.5">
      <c r="A3" s="43">
        <v>1</v>
      </c>
      <c r="B3" s="44" t="s">
        <v>161</v>
      </c>
      <c r="C3" s="45"/>
    </row>
    <row r="4" spans="1:5" x14ac:dyDescent="0.5">
      <c r="A4" s="43">
        <v>2</v>
      </c>
      <c r="B4" s="44" t="s">
        <v>162</v>
      </c>
      <c r="C4" s="45" t="s">
        <v>138</v>
      </c>
    </row>
    <row r="5" spans="1:5" x14ac:dyDescent="0.5">
      <c r="A5" s="43">
        <v>3</v>
      </c>
      <c r="B5" s="44" t="s">
        <v>163</v>
      </c>
      <c r="C5" s="45"/>
    </row>
    <row r="6" spans="1:5" x14ac:dyDescent="0.5">
      <c r="A6" s="43">
        <v>4</v>
      </c>
      <c r="B6" s="44" t="s">
        <v>164</v>
      </c>
      <c r="C6" s="45" t="s">
        <v>138</v>
      </c>
    </row>
    <row r="7" spans="1:5" x14ac:dyDescent="0.5">
      <c r="A7" s="43">
        <v>5</v>
      </c>
      <c r="B7" s="44" t="s">
        <v>175</v>
      </c>
      <c r="C7" s="45"/>
    </row>
    <row r="8" spans="1:5" x14ac:dyDescent="0.5">
      <c r="A8" s="43">
        <v>6</v>
      </c>
      <c r="B8" s="44" t="s">
        <v>176</v>
      </c>
      <c r="C8" s="45" t="s">
        <v>138</v>
      </c>
    </row>
    <row r="9" spans="1:5" x14ac:dyDescent="0.5">
      <c r="A9" s="43">
        <v>7</v>
      </c>
      <c r="B9" s="44" t="s">
        <v>165</v>
      </c>
      <c r="C9" s="45"/>
    </row>
    <row r="10" spans="1:5" x14ac:dyDescent="0.5">
      <c r="A10" s="43">
        <v>8</v>
      </c>
      <c r="B10" s="44" t="s">
        <v>166</v>
      </c>
      <c r="C10" s="45"/>
      <c r="E10" s="63"/>
    </row>
    <row r="11" spans="1:5" x14ac:dyDescent="0.5">
      <c r="A11" s="43">
        <v>9</v>
      </c>
      <c r="B11" s="46" t="s">
        <v>167</v>
      </c>
      <c r="C11" s="45"/>
      <c r="E11" s="63"/>
    </row>
    <row r="12" spans="1:5" x14ac:dyDescent="0.5">
      <c r="A12" s="43">
        <v>10</v>
      </c>
      <c r="B12" s="46" t="s">
        <v>7</v>
      </c>
      <c r="C12" s="45"/>
    </row>
    <row r="13" spans="1:5" ht="28" x14ac:dyDescent="0.5">
      <c r="A13" s="43">
        <v>11</v>
      </c>
      <c r="B13" s="46" t="s">
        <v>177</v>
      </c>
      <c r="C13" s="45"/>
    </row>
    <row r="14" spans="1:5" x14ac:dyDescent="0.5">
      <c r="A14" s="43">
        <v>12</v>
      </c>
      <c r="B14" s="46" t="s">
        <v>4</v>
      </c>
      <c r="C14" s="45"/>
    </row>
    <row r="15" spans="1:5" x14ac:dyDescent="0.5">
      <c r="A15" s="43">
        <v>13</v>
      </c>
      <c r="B15" s="46" t="s">
        <v>219</v>
      </c>
      <c r="C15" s="45"/>
    </row>
    <row r="16" spans="1:5" x14ac:dyDescent="0.5">
      <c r="A16" s="43">
        <v>14</v>
      </c>
      <c r="B16" s="46" t="s">
        <v>220</v>
      </c>
      <c r="C16" s="45"/>
    </row>
    <row r="17" spans="1:3" x14ac:dyDescent="0.5">
      <c r="A17" s="43">
        <v>15</v>
      </c>
      <c r="B17" s="44" t="s">
        <v>24</v>
      </c>
      <c r="C17" s="44"/>
    </row>
    <row r="18" spans="1:3" x14ac:dyDescent="0.5">
      <c r="A18" s="43">
        <v>16</v>
      </c>
      <c r="B18" s="47"/>
    </row>
    <row r="26" spans="1:3" x14ac:dyDescent="0.5">
      <c r="A26" s="41" t="s">
        <v>168</v>
      </c>
    </row>
    <row r="27" spans="1:3" x14ac:dyDescent="0.5">
      <c r="B27" s="41" t="s">
        <v>169</v>
      </c>
      <c r="C27" s="41">
        <v>1</v>
      </c>
    </row>
    <row r="29" spans="1:3" x14ac:dyDescent="0.5">
      <c r="B29" s="41" t="s">
        <v>170</v>
      </c>
      <c r="C29" s="41">
        <v>1</v>
      </c>
    </row>
    <row r="31" spans="1:3" x14ac:dyDescent="0.5">
      <c r="B31" s="41" t="s">
        <v>171</v>
      </c>
      <c r="C31" s="41">
        <v>1</v>
      </c>
    </row>
    <row r="33" spans="2:3" x14ac:dyDescent="0.5">
      <c r="B33" s="41" t="s">
        <v>172</v>
      </c>
      <c r="C33" s="41">
        <v>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CAD80-B213-41D7-BA50-5BDE3C98E2AC}">
  <dimension ref="A1"/>
  <sheetViews>
    <sheetView workbookViewId="0"/>
  </sheetViews>
  <sheetFormatPr baseColWidth="10" defaultColWidth="11.41015625" defaultRowHeight="14" x14ac:dyDescent="0.45"/>
  <cols>
    <col min="1" max="16384" width="11.41015625" style="64"/>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6550E-0BE5-4F24-B27E-7723AF64A2D2}">
  <dimension ref="A1:C7"/>
  <sheetViews>
    <sheetView workbookViewId="0">
      <selection sqref="A1:C1"/>
    </sheetView>
  </sheetViews>
  <sheetFormatPr baseColWidth="10" defaultColWidth="11.41015625" defaultRowHeight="14" x14ac:dyDescent="0.45"/>
  <cols>
    <col min="1" max="3" width="27.5859375" style="86" customWidth="1"/>
    <col min="4" max="16384" width="11.41015625" style="86"/>
  </cols>
  <sheetData>
    <row r="1" spans="1:3" s="85" customFormat="1" ht="15" x14ac:dyDescent="0.45">
      <c r="A1" s="114" t="s">
        <v>55</v>
      </c>
      <c r="B1" s="114"/>
      <c r="C1" s="114"/>
    </row>
    <row r="2" spans="1:3" s="85" customFormat="1" ht="79.7" customHeight="1" x14ac:dyDescent="0.45">
      <c r="A2" s="112" t="s">
        <v>259</v>
      </c>
      <c r="B2" s="113"/>
      <c r="C2" s="113"/>
    </row>
    <row r="3" spans="1:3" s="85" customFormat="1" ht="66.2" customHeight="1" x14ac:dyDescent="0.45">
      <c r="A3" s="112" t="s">
        <v>139</v>
      </c>
      <c r="B3" s="113"/>
      <c r="C3" s="113"/>
    </row>
    <row r="4" spans="1:3" s="85" customFormat="1" ht="45" customHeight="1" x14ac:dyDescent="0.45">
      <c r="A4" s="112" t="s">
        <v>65</v>
      </c>
      <c r="B4" s="113"/>
      <c r="C4" s="113"/>
    </row>
    <row r="5" spans="1:3" s="85" customFormat="1" ht="45" customHeight="1" x14ac:dyDescent="0.45">
      <c r="A5" s="112" t="s">
        <v>140</v>
      </c>
      <c r="B5" s="112"/>
      <c r="C5" s="112"/>
    </row>
    <row r="6" spans="1:3" s="85" customFormat="1" ht="70.2" customHeight="1" x14ac:dyDescent="0.45">
      <c r="A6" s="112" t="s">
        <v>141</v>
      </c>
      <c r="B6" s="113"/>
      <c r="C6" s="113"/>
    </row>
    <row r="7" spans="1:3" s="85" customFormat="1" ht="65.25" customHeight="1" x14ac:dyDescent="0.45">
      <c r="A7" s="112" t="s">
        <v>273</v>
      </c>
      <c r="B7" s="113"/>
      <c r="C7" s="113"/>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9F92C-752A-4E5B-A603-ABFDD5F0F699}">
  <dimension ref="A1:D16"/>
  <sheetViews>
    <sheetView workbookViewId="0"/>
  </sheetViews>
  <sheetFormatPr baseColWidth="10" defaultColWidth="11.41015625" defaultRowHeight="15.35" x14ac:dyDescent="0.5"/>
  <cols>
    <col min="1" max="3" width="27.5859375" style="89" customWidth="1"/>
    <col min="4" max="16384" width="11.41015625" style="89"/>
  </cols>
  <sheetData>
    <row r="1" spans="1:4" s="88" customFormat="1" x14ac:dyDescent="0.45">
      <c r="A1" s="87" t="s">
        <v>56</v>
      </c>
      <c r="B1" s="87"/>
      <c r="C1" s="87"/>
      <c r="D1" s="87"/>
    </row>
    <row r="2" spans="1:4" s="88" customFormat="1" ht="72" customHeight="1" x14ac:dyDescent="0.45">
      <c r="A2" s="116" t="s">
        <v>88</v>
      </c>
      <c r="B2" s="117"/>
      <c r="C2" s="117"/>
    </row>
    <row r="3" spans="1:4" s="88" customFormat="1" ht="59.45" customHeight="1" x14ac:dyDescent="0.45">
      <c r="A3" s="116" t="s">
        <v>70</v>
      </c>
      <c r="B3" s="117"/>
      <c r="C3" s="117"/>
    </row>
    <row r="4" spans="1:4" s="88" customFormat="1" ht="108" customHeight="1" x14ac:dyDescent="0.45">
      <c r="A4" s="116" t="s">
        <v>71</v>
      </c>
      <c r="B4" s="117"/>
      <c r="C4" s="117"/>
    </row>
    <row r="5" spans="1:4" s="88" customFormat="1" ht="154.5" customHeight="1" x14ac:dyDescent="0.45">
      <c r="A5" s="116" t="s">
        <v>155</v>
      </c>
      <c r="B5" s="116"/>
      <c r="C5" s="116"/>
    </row>
    <row r="6" spans="1:4" s="88" customFormat="1" ht="141.94999999999999" customHeight="1" x14ac:dyDescent="0.45">
      <c r="A6" s="116" t="s">
        <v>89</v>
      </c>
      <c r="B6" s="116"/>
      <c r="C6" s="116"/>
    </row>
    <row r="7" spans="1:4" s="88" customFormat="1" ht="195.2" customHeight="1" x14ac:dyDescent="0.45">
      <c r="A7" s="116" t="s">
        <v>260</v>
      </c>
      <c r="B7" s="117"/>
      <c r="C7" s="117"/>
    </row>
    <row r="8" spans="1:4" s="88" customFormat="1" ht="79.7" customHeight="1" x14ac:dyDescent="0.45">
      <c r="A8" s="116" t="s">
        <v>90</v>
      </c>
      <c r="B8" s="117"/>
      <c r="C8" s="117"/>
    </row>
    <row r="9" spans="1:4" x14ac:dyDescent="0.5">
      <c r="A9" s="115"/>
      <c r="B9" s="115"/>
      <c r="C9" s="115"/>
    </row>
    <row r="10" spans="1:4" x14ac:dyDescent="0.5">
      <c r="A10" s="115"/>
      <c r="B10" s="115"/>
      <c r="C10" s="115"/>
    </row>
    <row r="11" spans="1:4" x14ac:dyDescent="0.5">
      <c r="A11" s="115"/>
      <c r="B11" s="115"/>
      <c r="C11" s="115"/>
    </row>
    <row r="12" spans="1:4" x14ac:dyDescent="0.5">
      <c r="A12" s="115"/>
      <c r="B12" s="115"/>
      <c r="C12" s="115"/>
    </row>
    <row r="13" spans="1:4" x14ac:dyDescent="0.5">
      <c r="A13" s="115"/>
      <c r="B13" s="115"/>
      <c r="C13" s="115"/>
    </row>
    <row r="14" spans="1:4" x14ac:dyDescent="0.5">
      <c r="A14" s="115"/>
      <c r="B14" s="115"/>
      <c r="C14" s="115"/>
    </row>
    <row r="15" spans="1:4" x14ac:dyDescent="0.5">
      <c r="A15" s="115"/>
      <c r="B15" s="115"/>
      <c r="C15" s="115"/>
    </row>
    <row r="16" spans="1:4" x14ac:dyDescent="0.5">
      <c r="A16" s="115"/>
      <c r="B16" s="115"/>
      <c r="C16" s="115"/>
    </row>
  </sheetData>
  <sheetProtection algorithmName="SHA-512" hashValue="l1/um6UaItz0M92u52QtqfKPWrl2+vc7IIfcfBAs4yn236N1kr3xKQOx7NTMh/eI6rDdYUQDXTPSv7pUZtBIqw==" saltValue="UtSELLbg+TAo14jhvtov9Q==" spinCount="100000" sheet="1" objects="1" scenarios="1"/>
  <mergeCells count="15">
    <mergeCell ref="A7:C7"/>
    <mergeCell ref="A2:C2"/>
    <mergeCell ref="A3:C3"/>
    <mergeCell ref="A4:C4"/>
    <mergeCell ref="A5:C5"/>
    <mergeCell ref="A6:C6"/>
    <mergeCell ref="A14:C14"/>
    <mergeCell ref="A15:C15"/>
    <mergeCell ref="A16:C16"/>
    <mergeCell ref="A8:C8"/>
    <mergeCell ref="A9:C9"/>
    <mergeCell ref="A10:C10"/>
    <mergeCell ref="A11:C11"/>
    <mergeCell ref="A12:C12"/>
    <mergeCell ref="A13:C13"/>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0294C-BE81-457E-AFE7-DF30C206F543}">
  <sheetPr>
    <pageSetUpPr fitToPage="1"/>
  </sheetPr>
  <dimension ref="A1:E11"/>
  <sheetViews>
    <sheetView workbookViewId="0">
      <selection sqref="A1:C1"/>
    </sheetView>
  </sheetViews>
  <sheetFormatPr baseColWidth="10" defaultColWidth="11.41015625" defaultRowHeight="15.35" x14ac:dyDescent="0.5"/>
  <cols>
    <col min="1" max="3" width="27.5859375" style="90" customWidth="1"/>
    <col min="4" max="16384" width="11.41015625" style="90"/>
  </cols>
  <sheetData>
    <row r="1" spans="1:5" ht="27.75" customHeight="1" x14ac:dyDescent="0.5">
      <c r="A1" s="118" t="s">
        <v>261</v>
      </c>
      <c r="B1" s="118"/>
      <c r="C1" s="118"/>
    </row>
    <row r="2" spans="1:5" s="91" customFormat="1" ht="100.2" customHeight="1" x14ac:dyDescent="0.45">
      <c r="A2" s="116" t="s">
        <v>262</v>
      </c>
      <c r="B2" s="117"/>
      <c r="C2" s="117"/>
      <c r="E2" s="92"/>
    </row>
    <row r="3" spans="1:5" s="91" customFormat="1" ht="45" customHeight="1" x14ac:dyDescent="0.45">
      <c r="A3" s="116" t="s">
        <v>263</v>
      </c>
      <c r="B3" s="117"/>
      <c r="C3" s="117"/>
      <c r="E3" s="92"/>
    </row>
    <row r="4" spans="1:5" s="91" customFormat="1" ht="66.75" customHeight="1" x14ac:dyDescent="0.45">
      <c r="A4" s="119" t="s">
        <v>264</v>
      </c>
      <c r="B4" s="120"/>
      <c r="C4" s="121"/>
      <c r="E4" s="92"/>
    </row>
    <row r="5" spans="1:5" ht="30.7" x14ac:dyDescent="0.5">
      <c r="A5" s="93" t="s">
        <v>81</v>
      </c>
      <c r="B5" s="93" t="s">
        <v>82</v>
      </c>
    </row>
    <row r="6" spans="1:5" x14ac:dyDescent="0.5">
      <c r="A6" s="94">
        <v>1379</v>
      </c>
      <c r="B6" s="94">
        <v>1380</v>
      </c>
    </row>
    <row r="7" spans="1:5" x14ac:dyDescent="0.5">
      <c r="A7" s="94">
        <v>179.34</v>
      </c>
      <c r="B7" s="94">
        <v>179</v>
      </c>
    </row>
    <row r="8" spans="1:5" x14ac:dyDescent="0.5">
      <c r="A8" s="94">
        <v>80.12</v>
      </c>
      <c r="B8" s="94">
        <v>80.099999999999994</v>
      </c>
    </row>
    <row r="9" spans="1:5" x14ac:dyDescent="0.5">
      <c r="A9" s="94">
        <v>7.8</v>
      </c>
      <c r="B9" s="95">
        <v>7.8</v>
      </c>
    </row>
    <row r="10" spans="1:5" ht="24" hidden="1" customHeight="1" x14ac:dyDescent="0.5">
      <c r="A10" s="122"/>
      <c r="B10" s="123"/>
      <c r="C10" s="123"/>
    </row>
    <row r="11" spans="1:5" x14ac:dyDescent="0.5">
      <c r="A11" s="94">
        <v>7.8320000000000001E-2</v>
      </c>
      <c r="B11" s="96">
        <v>7.8299999999999995E-2</v>
      </c>
    </row>
  </sheetData>
  <sheetProtection algorithmName="SHA-512" hashValue="Rpj1lyvsRaStOgs546uQmenvw7TpJNeH7gwIz51D/L0i9rH1RK5ItFbSP68VX8R7rJlKRJy/ULa6g9pX4IHbmA==" saltValue="3AGZ4xJ9++LetYk0O96FGg=="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C494B-CF8E-444C-A817-13AF0CB1FAEA}">
  <dimension ref="A1:H20"/>
  <sheetViews>
    <sheetView zoomScaleNormal="100" workbookViewId="0">
      <selection sqref="A1:H1"/>
    </sheetView>
  </sheetViews>
  <sheetFormatPr baseColWidth="10" defaultColWidth="11.41015625" defaultRowHeight="14" x14ac:dyDescent="0.45"/>
  <cols>
    <col min="1" max="8" width="10.5859375" style="98" customWidth="1"/>
    <col min="9" max="256" width="11.41015625" style="98"/>
    <col min="257" max="264" width="10.5859375" style="98" customWidth="1"/>
    <col min="265" max="512" width="11.41015625" style="98"/>
    <col min="513" max="520" width="10.5859375" style="98" customWidth="1"/>
    <col min="521" max="768" width="11.41015625" style="98"/>
    <col min="769" max="776" width="10.5859375" style="98" customWidth="1"/>
    <col min="777" max="1024" width="11.41015625" style="98"/>
    <col min="1025" max="1032" width="10.5859375" style="98" customWidth="1"/>
    <col min="1033" max="1280" width="11.41015625" style="98"/>
    <col min="1281" max="1288" width="10.5859375" style="98" customWidth="1"/>
    <col min="1289" max="1536" width="11.41015625" style="98"/>
    <col min="1537" max="1544" width="10.5859375" style="98" customWidth="1"/>
    <col min="1545" max="1792" width="11.41015625" style="98"/>
    <col min="1793" max="1800" width="10.5859375" style="98" customWidth="1"/>
    <col min="1801" max="2048" width="11.41015625" style="98"/>
    <col min="2049" max="2056" width="10.5859375" style="98" customWidth="1"/>
    <col min="2057" max="2304" width="11.41015625" style="98"/>
    <col min="2305" max="2312" width="10.5859375" style="98" customWidth="1"/>
    <col min="2313" max="2560" width="11.41015625" style="98"/>
    <col min="2561" max="2568" width="10.5859375" style="98" customWidth="1"/>
    <col min="2569" max="2816" width="11.41015625" style="98"/>
    <col min="2817" max="2824" width="10.5859375" style="98" customWidth="1"/>
    <col min="2825" max="3072" width="11.41015625" style="98"/>
    <col min="3073" max="3080" width="10.5859375" style="98" customWidth="1"/>
    <col min="3081" max="3328" width="11.41015625" style="98"/>
    <col min="3329" max="3336" width="10.5859375" style="98" customWidth="1"/>
    <col min="3337" max="3584" width="11.41015625" style="98"/>
    <col min="3585" max="3592" width="10.5859375" style="98" customWidth="1"/>
    <col min="3593" max="3840" width="11.41015625" style="98"/>
    <col min="3841" max="3848" width="10.5859375" style="98" customWidth="1"/>
    <col min="3849" max="4096" width="11.41015625" style="98"/>
    <col min="4097" max="4104" width="10.5859375" style="98" customWidth="1"/>
    <col min="4105" max="4352" width="11.41015625" style="98"/>
    <col min="4353" max="4360" width="10.5859375" style="98" customWidth="1"/>
    <col min="4361" max="4608" width="11.41015625" style="98"/>
    <col min="4609" max="4616" width="10.5859375" style="98" customWidth="1"/>
    <col min="4617" max="4864" width="11.41015625" style="98"/>
    <col min="4865" max="4872" width="10.5859375" style="98" customWidth="1"/>
    <col min="4873" max="5120" width="11.41015625" style="98"/>
    <col min="5121" max="5128" width="10.5859375" style="98" customWidth="1"/>
    <col min="5129" max="5376" width="11.41015625" style="98"/>
    <col min="5377" max="5384" width="10.5859375" style="98" customWidth="1"/>
    <col min="5385" max="5632" width="11.41015625" style="98"/>
    <col min="5633" max="5640" width="10.5859375" style="98" customWidth="1"/>
    <col min="5641" max="5888" width="11.41015625" style="98"/>
    <col min="5889" max="5896" width="10.5859375" style="98" customWidth="1"/>
    <col min="5897" max="6144" width="11.41015625" style="98"/>
    <col min="6145" max="6152" width="10.5859375" style="98" customWidth="1"/>
    <col min="6153" max="6400" width="11.41015625" style="98"/>
    <col min="6401" max="6408" width="10.5859375" style="98" customWidth="1"/>
    <col min="6409" max="6656" width="11.41015625" style="98"/>
    <col min="6657" max="6664" width="10.5859375" style="98" customWidth="1"/>
    <col min="6665" max="6912" width="11.41015625" style="98"/>
    <col min="6913" max="6920" width="10.5859375" style="98" customWidth="1"/>
    <col min="6921" max="7168" width="11.41015625" style="98"/>
    <col min="7169" max="7176" width="10.5859375" style="98" customWidth="1"/>
    <col min="7177" max="7424" width="11.41015625" style="98"/>
    <col min="7425" max="7432" width="10.5859375" style="98" customWidth="1"/>
    <col min="7433" max="7680" width="11.41015625" style="98"/>
    <col min="7681" max="7688" width="10.5859375" style="98" customWidth="1"/>
    <col min="7689" max="7936" width="11.41015625" style="98"/>
    <col min="7937" max="7944" width="10.5859375" style="98" customWidth="1"/>
    <col min="7945" max="8192" width="11.41015625" style="98"/>
    <col min="8193" max="8200" width="10.5859375" style="98" customWidth="1"/>
    <col min="8201" max="8448" width="11.41015625" style="98"/>
    <col min="8449" max="8456" width="10.5859375" style="98" customWidth="1"/>
    <col min="8457" max="8704" width="11.41015625" style="98"/>
    <col min="8705" max="8712" width="10.5859375" style="98" customWidth="1"/>
    <col min="8713" max="8960" width="11.41015625" style="98"/>
    <col min="8961" max="8968" width="10.5859375" style="98" customWidth="1"/>
    <col min="8969" max="9216" width="11.41015625" style="98"/>
    <col min="9217" max="9224" width="10.5859375" style="98" customWidth="1"/>
    <col min="9225" max="9472" width="11.41015625" style="98"/>
    <col min="9473" max="9480" width="10.5859375" style="98" customWidth="1"/>
    <col min="9481" max="9728" width="11.41015625" style="98"/>
    <col min="9729" max="9736" width="10.5859375" style="98" customWidth="1"/>
    <col min="9737" max="9984" width="11.41015625" style="98"/>
    <col min="9985" max="9992" width="10.5859375" style="98" customWidth="1"/>
    <col min="9993" max="10240" width="11.41015625" style="98"/>
    <col min="10241" max="10248" width="10.5859375" style="98" customWidth="1"/>
    <col min="10249" max="10496" width="11.41015625" style="98"/>
    <col min="10497" max="10504" width="10.5859375" style="98" customWidth="1"/>
    <col min="10505" max="10752" width="11.41015625" style="98"/>
    <col min="10753" max="10760" width="10.5859375" style="98" customWidth="1"/>
    <col min="10761" max="11008" width="11.41015625" style="98"/>
    <col min="11009" max="11016" width="10.5859375" style="98" customWidth="1"/>
    <col min="11017" max="11264" width="11.41015625" style="98"/>
    <col min="11265" max="11272" width="10.5859375" style="98" customWidth="1"/>
    <col min="11273" max="11520" width="11.41015625" style="98"/>
    <col min="11521" max="11528" width="10.5859375" style="98" customWidth="1"/>
    <col min="11529" max="11776" width="11.41015625" style="98"/>
    <col min="11777" max="11784" width="10.5859375" style="98" customWidth="1"/>
    <col min="11785" max="12032" width="11.41015625" style="98"/>
    <col min="12033" max="12040" width="10.5859375" style="98" customWidth="1"/>
    <col min="12041" max="12288" width="11.41015625" style="98"/>
    <col min="12289" max="12296" width="10.5859375" style="98" customWidth="1"/>
    <col min="12297" max="12544" width="11.41015625" style="98"/>
    <col min="12545" max="12552" width="10.5859375" style="98" customWidth="1"/>
    <col min="12553" max="12800" width="11.41015625" style="98"/>
    <col min="12801" max="12808" width="10.5859375" style="98" customWidth="1"/>
    <col min="12809" max="13056" width="11.41015625" style="98"/>
    <col min="13057" max="13064" width="10.5859375" style="98" customWidth="1"/>
    <col min="13065" max="13312" width="11.41015625" style="98"/>
    <col min="13313" max="13320" width="10.5859375" style="98" customWidth="1"/>
    <col min="13321" max="13568" width="11.41015625" style="98"/>
    <col min="13569" max="13576" width="10.5859375" style="98" customWidth="1"/>
    <col min="13577" max="13824" width="11.41015625" style="98"/>
    <col min="13825" max="13832" width="10.5859375" style="98" customWidth="1"/>
    <col min="13833" max="14080" width="11.41015625" style="98"/>
    <col min="14081" max="14088" width="10.5859375" style="98" customWidth="1"/>
    <col min="14089" max="14336" width="11.41015625" style="98"/>
    <col min="14337" max="14344" width="10.5859375" style="98" customWidth="1"/>
    <col min="14345" max="14592" width="11.41015625" style="98"/>
    <col min="14593" max="14600" width="10.5859375" style="98" customWidth="1"/>
    <col min="14601" max="14848" width="11.41015625" style="98"/>
    <col min="14849" max="14856" width="10.5859375" style="98" customWidth="1"/>
    <col min="14857" max="15104" width="11.41015625" style="98"/>
    <col min="15105" max="15112" width="10.5859375" style="98" customWidth="1"/>
    <col min="15113" max="15360" width="11.41015625" style="98"/>
    <col min="15361" max="15368" width="10.5859375" style="98" customWidth="1"/>
    <col min="15369" max="15616" width="11.41015625" style="98"/>
    <col min="15617" max="15624" width="10.5859375" style="98" customWidth="1"/>
    <col min="15625" max="15872" width="11.41015625" style="98"/>
    <col min="15873" max="15880" width="10.5859375" style="98" customWidth="1"/>
    <col min="15881" max="16128" width="11.41015625" style="98"/>
    <col min="16129" max="16136" width="10.5859375" style="98" customWidth="1"/>
    <col min="16137" max="16384" width="11.41015625" style="98"/>
  </cols>
  <sheetData>
    <row r="1" spans="1:8" s="97" customFormat="1" ht="20.100000000000001" customHeight="1" x14ac:dyDescent="0.45">
      <c r="A1" s="127" t="s">
        <v>242</v>
      </c>
      <c r="B1" s="127"/>
      <c r="C1" s="127"/>
      <c r="D1" s="127"/>
      <c r="E1" s="127"/>
      <c r="F1" s="127"/>
      <c r="G1" s="127"/>
      <c r="H1" s="127"/>
    </row>
    <row r="2" spans="1:8" s="97" customFormat="1" ht="43.5" customHeight="1" x14ac:dyDescent="0.45">
      <c r="A2" s="125" t="s">
        <v>241</v>
      </c>
      <c r="B2" s="125"/>
      <c r="C2" s="125"/>
      <c r="D2" s="125"/>
      <c r="E2" s="125"/>
      <c r="F2" s="125"/>
      <c r="G2" s="125"/>
      <c r="H2" s="125"/>
    </row>
    <row r="3" spans="1:8" s="97" customFormat="1" ht="35.1" customHeight="1" x14ac:dyDescent="0.45">
      <c r="A3" s="125" t="s">
        <v>240</v>
      </c>
      <c r="B3" s="125"/>
      <c r="C3" s="125"/>
      <c r="D3" s="125"/>
      <c r="E3" s="125"/>
      <c r="F3" s="125"/>
      <c r="G3" s="125"/>
      <c r="H3" s="125"/>
    </row>
    <row r="4" spans="1:8" s="97" customFormat="1" ht="99.75" customHeight="1" x14ac:dyDescent="0.45">
      <c r="A4" s="125" t="s">
        <v>265</v>
      </c>
      <c r="B4" s="125"/>
      <c r="C4" s="125"/>
      <c r="D4" s="125"/>
      <c r="E4" s="125"/>
      <c r="F4" s="125"/>
      <c r="G4" s="125"/>
      <c r="H4" s="125"/>
    </row>
    <row r="5" spans="1:8" s="97" customFormat="1" ht="53.1" customHeight="1" x14ac:dyDescent="0.45">
      <c r="A5" s="125" t="s">
        <v>239</v>
      </c>
      <c r="B5" s="125"/>
      <c r="C5" s="125"/>
      <c r="D5" s="125"/>
      <c r="E5" s="125"/>
      <c r="F5" s="125"/>
      <c r="G5" s="125"/>
      <c r="H5" s="125"/>
    </row>
    <row r="6" spans="1:8" s="97" customFormat="1" ht="35.1" customHeight="1" x14ac:dyDescent="0.45">
      <c r="A6" s="125" t="s">
        <v>238</v>
      </c>
      <c r="B6" s="125"/>
      <c r="C6" s="125"/>
      <c r="D6" s="125"/>
      <c r="E6" s="125"/>
      <c r="F6" s="125"/>
      <c r="G6" s="125"/>
      <c r="H6" s="125"/>
    </row>
    <row r="7" spans="1:8" s="97" customFormat="1" ht="88.35" customHeight="1" x14ac:dyDescent="0.45">
      <c r="A7" s="125" t="s">
        <v>237</v>
      </c>
      <c r="B7" s="125"/>
      <c r="C7" s="125"/>
      <c r="D7" s="125"/>
      <c r="E7" s="125"/>
      <c r="F7" s="125"/>
      <c r="G7" s="125"/>
      <c r="H7" s="125"/>
    </row>
    <row r="8" spans="1:8" s="97" customFormat="1" ht="88.35" customHeight="1" x14ac:dyDescent="0.45">
      <c r="A8" s="125" t="s">
        <v>236</v>
      </c>
      <c r="B8" s="125"/>
      <c r="C8" s="125"/>
      <c r="D8" s="125"/>
      <c r="E8" s="125"/>
      <c r="F8" s="125"/>
      <c r="G8" s="125"/>
      <c r="H8" s="125"/>
    </row>
    <row r="9" spans="1:8" s="97" customFormat="1" ht="70.349999999999994" customHeight="1" x14ac:dyDescent="0.45">
      <c r="A9" s="125" t="s">
        <v>266</v>
      </c>
      <c r="B9" s="125"/>
      <c r="C9" s="125"/>
      <c r="D9" s="125"/>
      <c r="E9" s="125"/>
      <c r="F9" s="125"/>
      <c r="G9" s="125"/>
      <c r="H9" s="125"/>
    </row>
    <row r="10" spans="1:8" s="97" customFormat="1" ht="53.1" customHeight="1" x14ac:dyDescent="0.45">
      <c r="A10" s="125" t="s">
        <v>235</v>
      </c>
      <c r="B10" s="125"/>
      <c r="C10" s="125"/>
      <c r="D10" s="125"/>
      <c r="E10" s="125"/>
      <c r="F10" s="125"/>
      <c r="G10" s="125"/>
      <c r="H10" s="125"/>
    </row>
    <row r="11" spans="1:8" s="97" customFormat="1" ht="122.7" customHeight="1" x14ac:dyDescent="0.45">
      <c r="A11" s="126" t="s">
        <v>267</v>
      </c>
      <c r="B11" s="125"/>
      <c r="C11" s="125"/>
      <c r="D11" s="125"/>
      <c r="E11" s="125"/>
      <c r="F11" s="125"/>
      <c r="G11" s="125"/>
      <c r="H11" s="125"/>
    </row>
    <row r="12" spans="1:8" s="97" customFormat="1" ht="35.1" customHeight="1" x14ac:dyDescent="0.45">
      <c r="A12" s="125" t="s">
        <v>234</v>
      </c>
      <c r="B12" s="125"/>
      <c r="C12" s="125"/>
      <c r="D12" s="125"/>
      <c r="E12" s="125"/>
      <c r="F12" s="125"/>
      <c r="G12" s="125"/>
      <c r="H12" s="125"/>
    </row>
    <row r="13" spans="1:8" s="97" customFormat="1" ht="97.35" customHeight="1" x14ac:dyDescent="0.45">
      <c r="A13" s="125" t="s">
        <v>233</v>
      </c>
      <c r="B13" s="125"/>
      <c r="C13" s="125"/>
      <c r="D13" s="125"/>
      <c r="E13" s="125"/>
      <c r="F13" s="125"/>
      <c r="G13" s="125"/>
      <c r="H13" s="125"/>
    </row>
    <row r="14" spans="1:8" s="97" customFormat="1" ht="97.35" customHeight="1" x14ac:dyDescent="0.45">
      <c r="A14" s="125" t="s">
        <v>232</v>
      </c>
      <c r="B14" s="125"/>
      <c r="C14" s="125"/>
      <c r="D14" s="125"/>
      <c r="E14" s="125"/>
      <c r="F14" s="125"/>
      <c r="G14" s="125"/>
      <c r="H14" s="125"/>
    </row>
    <row r="15" spans="1:8" s="97" customFormat="1" ht="20.100000000000001" customHeight="1" x14ac:dyDescent="0.45">
      <c r="A15" s="125" t="s">
        <v>231</v>
      </c>
      <c r="B15" s="125"/>
      <c r="C15" s="125"/>
      <c r="D15" s="125"/>
      <c r="E15" s="125"/>
      <c r="F15" s="125"/>
      <c r="G15" s="125"/>
      <c r="H15" s="125"/>
    </row>
    <row r="16" spans="1:8" x14ac:dyDescent="0.45">
      <c r="A16" s="124"/>
      <c r="B16" s="124"/>
      <c r="C16" s="124"/>
      <c r="D16" s="124"/>
      <c r="E16" s="124"/>
      <c r="F16" s="124"/>
      <c r="G16" s="124"/>
      <c r="H16" s="124"/>
    </row>
    <row r="17" spans="1:8" x14ac:dyDescent="0.45">
      <c r="A17" s="124"/>
      <c r="B17" s="124"/>
      <c r="C17" s="124"/>
      <c r="D17" s="124"/>
      <c r="E17" s="124"/>
      <c r="F17" s="124"/>
      <c r="G17" s="124"/>
      <c r="H17" s="124"/>
    </row>
    <row r="18" spans="1:8" x14ac:dyDescent="0.45">
      <c r="A18" s="124"/>
      <c r="B18" s="124"/>
      <c r="C18" s="124"/>
      <c r="D18" s="124"/>
      <c r="E18" s="124"/>
      <c r="F18" s="124"/>
      <c r="G18" s="124"/>
      <c r="H18" s="124"/>
    </row>
    <row r="19" spans="1:8" x14ac:dyDescent="0.45">
      <c r="A19" s="124"/>
      <c r="B19" s="124"/>
      <c r="C19" s="124"/>
      <c r="D19" s="124"/>
      <c r="E19" s="124"/>
      <c r="F19" s="124"/>
      <c r="G19" s="124"/>
      <c r="H19" s="124"/>
    </row>
    <row r="20" spans="1:8" x14ac:dyDescent="0.45">
      <c r="A20" s="124"/>
      <c r="B20" s="124"/>
      <c r="C20" s="124"/>
      <c r="D20" s="124"/>
      <c r="E20" s="124"/>
      <c r="F20" s="124"/>
      <c r="G20" s="124"/>
      <c r="H20" s="124"/>
    </row>
  </sheetData>
  <sheetProtection algorithmName="SHA-512" hashValue="bUKY7UvLGFSpyZXkAWjC5sQZxhvHZ0Qy0X7L9pZ0Gag1oBCFqWIbaIHGlrW/UQmmJ+gA8kc/rIcejDOaOHE1fQ==" saltValue="H26aUBpkS2omhmrgmsvt4g==" spinCount="100000" sheet="1" objects="1" scenarios="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79ED9-0FFE-4E4F-A5FD-B957BEDFACB1}">
  <dimension ref="A1:I55"/>
  <sheetViews>
    <sheetView workbookViewId="0"/>
  </sheetViews>
  <sheetFormatPr baseColWidth="10" defaultColWidth="10.703125" defaultRowHeight="14" x14ac:dyDescent="0.45"/>
  <cols>
    <col min="1" max="16384" width="10.703125" style="102"/>
  </cols>
  <sheetData>
    <row r="1" spans="1:9" x14ac:dyDescent="0.45">
      <c r="A1" s="101"/>
      <c r="B1" s="101"/>
      <c r="C1" s="101"/>
      <c r="D1" s="101"/>
      <c r="E1" s="101"/>
      <c r="F1" s="101"/>
      <c r="G1" s="101"/>
      <c r="H1" s="101"/>
      <c r="I1" s="101"/>
    </row>
    <row r="2" spans="1:9" x14ac:dyDescent="0.45">
      <c r="A2" s="101"/>
      <c r="B2" s="101"/>
      <c r="C2" s="101"/>
      <c r="D2" s="101"/>
      <c r="E2" s="101"/>
      <c r="F2" s="101"/>
      <c r="G2" s="101"/>
      <c r="H2" s="101"/>
      <c r="I2" s="101"/>
    </row>
    <row r="3" spans="1:9" x14ac:dyDescent="0.45">
      <c r="A3" s="101"/>
      <c r="B3" s="101"/>
      <c r="C3" s="101"/>
      <c r="D3" s="101"/>
      <c r="E3" s="101"/>
      <c r="F3" s="101"/>
      <c r="G3" s="101"/>
      <c r="H3" s="101"/>
      <c r="I3" s="101"/>
    </row>
    <row r="4" spans="1:9" x14ac:dyDescent="0.45">
      <c r="A4" s="101"/>
      <c r="B4" s="101"/>
      <c r="C4" s="101"/>
      <c r="D4" s="101"/>
      <c r="E4" s="101"/>
      <c r="F4" s="101"/>
      <c r="G4" s="101"/>
      <c r="H4" s="101"/>
      <c r="I4" s="101"/>
    </row>
    <row r="5" spans="1:9" x14ac:dyDescent="0.45">
      <c r="A5" s="101"/>
      <c r="B5" s="101"/>
      <c r="C5" s="101"/>
      <c r="D5" s="101"/>
      <c r="E5" s="101"/>
      <c r="F5" s="101"/>
      <c r="G5" s="101"/>
      <c r="H5" s="101"/>
      <c r="I5" s="101"/>
    </row>
    <row r="6" spans="1:9" x14ac:dyDescent="0.45">
      <c r="A6" s="101"/>
      <c r="B6" s="101"/>
      <c r="C6" s="101"/>
      <c r="D6" s="101"/>
      <c r="E6" s="101"/>
      <c r="F6" s="101"/>
      <c r="G6" s="101"/>
      <c r="H6" s="101"/>
      <c r="I6" s="101"/>
    </row>
    <row r="7" spans="1:9" x14ac:dyDescent="0.45">
      <c r="A7" s="101"/>
      <c r="B7" s="101"/>
      <c r="C7" s="101"/>
      <c r="D7" s="101"/>
      <c r="E7" s="101"/>
      <c r="F7" s="101"/>
      <c r="G7" s="101"/>
      <c r="H7" s="101"/>
      <c r="I7" s="101"/>
    </row>
    <row r="8" spans="1:9" x14ac:dyDescent="0.45">
      <c r="A8" s="101"/>
      <c r="B8" s="101"/>
      <c r="C8" s="101"/>
      <c r="D8" s="101"/>
      <c r="E8" s="101"/>
      <c r="F8" s="101"/>
      <c r="G8" s="101"/>
      <c r="H8" s="101"/>
      <c r="I8" s="101"/>
    </row>
    <row r="9" spans="1:9" x14ac:dyDescent="0.45">
      <c r="A9" s="101"/>
      <c r="B9" s="101"/>
      <c r="C9" s="101"/>
      <c r="D9" s="101"/>
      <c r="E9" s="101"/>
      <c r="F9" s="101"/>
      <c r="G9" s="101"/>
      <c r="H9" s="101"/>
      <c r="I9" s="101"/>
    </row>
    <row r="10" spans="1:9" x14ac:dyDescent="0.45">
      <c r="A10" s="101"/>
      <c r="B10" s="101"/>
      <c r="C10" s="101"/>
      <c r="D10" s="101"/>
      <c r="E10" s="101"/>
      <c r="F10" s="101"/>
      <c r="G10" s="101"/>
      <c r="H10" s="101"/>
      <c r="I10" s="101"/>
    </row>
    <row r="11" spans="1:9" x14ac:dyDescent="0.45">
      <c r="A11" s="101"/>
      <c r="B11" s="101"/>
      <c r="C11" s="101"/>
      <c r="D11" s="101"/>
      <c r="E11" s="101"/>
      <c r="F11" s="101"/>
      <c r="G11" s="101"/>
      <c r="H11" s="101"/>
      <c r="I11" s="101"/>
    </row>
    <row r="12" spans="1:9" x14ac:dyDescent="0.45">
      <c r="A12" s="101"/>
      <c r="B12" s="101"/>
      <c r="C12" s="101"/>
      <c r="D12" s="101"/>
      <c r="E12" s="101"/>
      <c r="F12" s="101"/>
      <c r="G12" s="101"/>
      <c r="H12" s="101"/>
      <c r="I12" s="101"/>
    </row>
    <row r="13" spans="1:9" x14ac:dyDescent="0.45">
      <c r="A13" s="101"/>
      <c r="B13" s="101"/>
      <c r="C13" s="101"/>
      <c r="D13" s="101"/>
      <c r="E13" s="101"/>
      <c r="F13" s="101"/>
      <c r="G13" s="101"/>
      <c r="H13" s="101"/>
      <c r="I13" s="101"/>
    </row>
    <row r="14" spans="1:9" x14ac:dyDescent="0.45">
      <c r="A14" s="101"/>
      <c r="B14" s="101"/>
      <c r="C14" s="101"/>
      <c r="D14" s="101"/>
      <c r="E14" s="101"/>
      <c r="F14" s="101"/>
      <c r="G14" s="101"/>
      <c r="H14" s="101"/>
      <c r="I14" s="101"/>
    </row>
    <row r="15" spans="1:9" x14ac:dyDescent="0.45">
      <c r="A15" s="101"/>
      <c r="B15" s="101"/>
      <c r="C15" s="101"/>
      <c r="D15" s="101"/>
      <c r="E15" s="101"/>
      <c r="F15" s="101"/>
      <c r="G15" s="101"/>
      <c r="H15" s="101"/>
      <c r="I15" s="101"/>
    </row>
    <row r="16" spans="1:9" x14ac:dyDescent="0.45">
      <c r="A16" s="101"/>
      <c r="B16" s="101"/>
      <c r="C16" s="101"/>
      <c r="D16" s="101"/>
      <c r="E16" s="101"/>
      <c r="F16" s="101"/>
      <c r="G16" s="101"/>
      <c r="H16" s="101"/>
      <c r="I16" s="101"/>
    </row>
    <row r="17" spans="1:9" x14ac:dyDescent="0.45">
      <c r="A17" s="101"/>
      <c r="B17" s="101"/>
      <c r="C17" s="101"/>
      <c r="D17" s="101"/>
      <c r="E17" s="101"/>
      <c r="F17" s="101"/>
      <c r="G17" s="101"/>
      <c r="H17" s="101"/>
      <c r="I17" s="101"/>
    </row>
    <row r="18" spans="1:9" x14ac:dyDescent="0.45">
      <c r="A18" s="101"/>
      <c r="B18" s="101"/>
      <c r="C18" s="101"/>
      <c r="D18" s="101"/>
      <c r="E18" s="101"/>
      <c r="F18" s="101"/>
      <c r="G18" s="101"/>
      <c r="H18" s="101"/>
      <c r="I18" s="101"/>
    </row>
    <row r="19" spans="1:9" x14ac:dyDescent="0.45">
      <c r="A19" s="101"/>
      <c r="B19" s="101"/>
      <c r="C19" s="101"/>
      <c r="D19" s="101"/>
      <c r="E19" s="101"/>
      <c r="F19" s="101"/>
      <c r="G19" s="101"/>
      <c r="H19" s="101"/>
      <c r="I19" s="101"/>
    </row>
    <row r="20" spans="1:9" x14ac:dyDescent="0.45">
      <c r="A20" s="101"/>
      <c r="B20" s="101"/>
      <c r="C20" s="101"/>
      <c r="D20" s="101"/>
      <c r="E20" s="101"/>
      <c r="F20" s="101"/>
      <c r="G20" s="101"/>
      <c r="H20" s="101"/>
      <c r="I20" s="101"/>
    </row>
    <row r="21" spans="1:9" x14ac:dyDescent="0.45">
      <c r="A21" s="101"/>
      <c r="B21" s="101"/>
      <c r="C21" s="101"/>
      <c r="D21" s="101"/>
      <c r="E21" s="101"/>
      <c r="F21" s="101"/>
      <c r="G21" s="101"/>
      <c r="H21" s="101"/>
      <c r="I21" s="101"/>
    </row>
    <row r="22" spans="1:9" x14ac:dyDescent="0.45">
      <c r="A22" s="101"/>
      <c r="B22" s="101"/>
      <c r="C22" s="101"/>
      <c r="D22" s="101"/>
      <c r="E22" s="101"/>
      <c r="F22" s="101"/>
      <c r="G22" s="101"/>
      <c r="H22" s="101"/>
      <c r="I22" s="101"/>
    </row>
    <row r="23" spans="1:9" x14ac:dyDescent="0.45">
      <c r="A23" s="101"/>
      <c r="B23" s="101"/>
      <c r="C23" s="101"/>
      <c r="D23" s="101"/>
      <c r="E23" s="101"/>
      <c r="F23" s="101"/>
      <c r="G23" s="101"/>
      <c r="H23" s="101"/>
      <c r="I23" s="101"/>
    </row>
    <row r="24" spans="1:9" x14ac:dyDescent="0.45">
      <c r="A24" s="101"/>
      <c r="B24" s="101"/>
      <c r="C24" s="101"/>
      <c r="D24" s="101"/>
      <c r="E24" s="101"/>
      <c r="F24" s="101"/>
      <c r="G24" s="101"/>
      <c r="H24" s="101"/>
      <c r="I24" s="101"/>
    </row>
    <row r="25" spans="1:9" x14ac:dyDescent="0.45">
      <c r="A25" s="101"/>
      <c r="B25" s="101"/>
      <c r="C25" s="101"/>
      <c r="D25" s="101"/>
      <c r="E25" s="101"/>
      <c r="F25" s="101"/>
      <c r="G25" s="101"/>
      <c r="H25" s="101"/>
      <c r="I25" s="101"/>
    </row>
    <row r="26" spans="1:9" x14ac:dyDescent="0.45">
      <c r="A26" s="101"/>
      <c r="B26" s="101"/>
      <c r="C26" s="101"/>
      <c r="D26" s="101"/>
      <c r="E26" s="101"/>
      <c r="F26" s="101"/>
      <c r="G26" s="101"/>
      <c r="H26" s="101"/>
      <c r="I26" s="101"/>
    </row>
    <row r="27" spans="1:9" x14ac:dyDescent="0.45">
      <c r="A27" s="101"/>
      <c r="B27" s="101"/>
      <c r="C27" s="101"/>
      <c r="D27" s="101"/>
      <c r="E27" s="101"/>
      <c r="F27" s="101"/>
      <c r="G27" s="101"/>
      <c r="H27" s="101"/>
      <c r="I27" s="101"/>
    </row>
    <row r="28" spans="1:9" x14ac:dyDescent="0.45">
      <c r="A28" s="101"/>
      <c r="B28" s="101"/>
      <c r="C28" s="101"/>
      <c r="D28" s="101"/>
      <c r="E28" s="101"/>
      <c r="F28" s="101"/>
      <c r="G28" s="101"/>
      <c r="H28" s="101"/>
      <c r="I28" s="101"/>
    </row>
    <row r="29" spans="1:9" x14ac:dyDescent="0.45">
      <c r="A29" s="101"/>
      <c r="B29" s="101"/>
      <c r="C29" s="101"/>
      <c r="D29" s="101"/>
      <c r="E29" s="101"/>
      <c r="F29" s="101"/>
      <c r="G29" s="101"/>
      <c r="H29" s="101"/>
      <c r="I29" s="101"/>
    </row>
    <row r="30" spans="1:9" x14ac:dyDescent="0.45">
      <c r="A30" s="101"/>
      <c r="B30" s="101"/>
      <c r="C30" s="101"/>
      <c r="D30" s="101"/>
      <c r="E30" s="101"/>
      <c r="F30" s="101"/>
      <c r="G30" s="101"/>
      <c r="H30" s="101"/>
      <c r="I30" s="101"/>
    </row>
    <row r="31" spans="1:9" x14ac:dyDescent="0.45">
      <c r="A31" s="101"/>
      <c r="B31" s="101"/>
      <c r="C31" s="101"/>
      <c r="D31" s="101"/>
      <c r="E31" s="101"/>
      <c r="F31" s="101"/>
      <c r="G31" s="101"/>
      <c r="H31" s="101"/>
      <c r="I31" s="101"/>
    </row>
    <row r="32" spans="1:9" x14ac:dyDescent="0.45">
      <c r="A32" s="101"/>
      <c r="B32" s="101"/>
      <c r="C32" s="101"/>
      <c r="D32" s="101"/>
      <c r="E32" s="101"/>
      <c r="F32" s="101"/>
      <c r="G32" s="101"/>
      <c r="H32" s="101"/>
      <c r="I32" s="101"/>
    </row>
    <row r="33" spans="1:9" x14ac:dyDescent="0.45">
      <c r="A33" s="101"/>
      <c r="B33" s="101"/>
      <c r="C33" s="101"/>
      <c r="D33" s="101"/>
      <c r="E33" s="101"/>
      <c r="F33" s="101"/>
      <c r="G33" s="101"/>
      <c r="H33" s="101"/>
      <c r="I33" s="101"/>
    </row>
    <row r="34" spans="1:9" x14ac:dyDescent="0.45">
      <c r="A34" s="101"/>
      <c r="B34" s="101"/>
      <c r="C34" s="101"/>
      <c r="D34" s="101"/>
      <c r="E34" s="101"/>
      <c r="F34" s="101"/>
      <c r="G34" s="101"/>
      <c r="H34" s="101"/>
      <c r="I34" s="101"/>
    </row>
    <row r="35" spans="1:9" x14ac:dyDescent="0.45">
      <c r="A35" s="101"/>
      <c r="B35" s="101"/>
      <c r="C35" s="101"/>
      <c r="D35" s="101"/>
      <c r="E35" s="101"/>
      <c r="F35" s="101"/>
      <c r="G35" s="101"/>
      <c r="H35" s="101"/>
      <c r="I35" s="101"/>
    </row>
    <row r="36" spans="1:9" x14ac:dyDescent="0.45">
      <c r="A36" s="101"/>
      <c r="B36" s="101"/>
      <c r="C36" s="101"/>
      <c r="D36" s="101"/>
      <c r="E36" s="101"/>
      <c r="F36" s="101"/>
      <c r="G36" s="101"/>
      <c r="H36" s="101"/>
      <c r="I36" s="101"/>
    </row>
    <row r="37" spans="1:9" x14ac:dyDescent="0.45">
      <c r="A37" s="101"/>
      <c r="B37" s="101"/>
      <c r="C37" s="101"/>
      <c r="D37" s="101"/>
      <c r="E37" s="101"/>
      <c r="F37" s="101"/>
      <c r="G37" s="101"/>
      <c r="H37" s="101"/>
      <c r="I37" s="101"/>
    </row>
    <row r="38" spans="1:9" x14ac:dyDescent="0.45">
      <c r="A38" s="101"/>
      <c r="B38" s="101"/>
      <c r="C38" s="101"/>
      <c r="D38" s="101"/>
      <c r="E38" s="101"/>
      <c r="F38" s="101"/>
      <c r="G38" s="101"/>
      <c r="H38" s="101"/>
      <c r="I38" s="101"/>
    </row>
    <row r="39" spans="1:9" x14ac:dyDescent="0.45">
      <c r="A39" s="101"/>
      <c r="B39" s="101"/>
      <c r="C39" s="101"/>
      <c r="D39" s="101"/>
      <c r="E39" s="101"/>
      <c r="F39" s="101"/>
      <c r="G39" s="101"/>
      <c r="H39" s="101"/>
      <c r="I39" s="101"/>
    </row>
    <row r="40" spans="1:9" x14ac:dyDescent="0.45">
      <c r="A40" s="101"/>
      <c r="B40" s="101"/>
      <c r="C40" s="101"/>
      <c r="D40" s="101"/>
      <c r="E40" s="101"/>
      <c r="F40" s="101"/>
      <c r="G40" s="101"/>
      <c r="H40" s="101"/>
      <c r="I40" s="101"/>
    </row>
    <row r="41" spans="1:9" x14ac:dyDescent="0.45">
      <c r="A41" s="101"/>
      <c r="B41" s="101"/>
      <c r="C41" s="101"/>
      <c r="D41" s="101"/>
      <c r="E41" s="101"/>
      <c r="F41" s="101"/>
      <c r="G41" s="101"/>
      <c r="H41" s="101"/>
      <c r="I41" s="101"/>
    </row>
    <row r="42" spans="1:9" x14ac:dyDescent="0.45">
      <c r="A42" s="101"/>
      <c r="B42" s="101"/>
      <c r="C42" s="101"/>
      <c r="D42" s="101"/>
      <c r="E42" s="101"/>
      <c r="F42" s="101"/>
      <c r="G42" s="101"/>
      <c r="H42" s="101"/>
      <c r="I42" s="101"/>
    </row>
    <row r="43" spans="1:9" x14ac:dyDescent="0.45">
      <c r="A43" s="101"/>
      <c r="B43" s="101"/>
      <c r="C43" s="101"/>
      <c r="D43" s="101"/>
      <c r="E43" s="101"/>
      <c r="F43" s="101"/>
      <c r="G43" s="101"/>
      <c r="H43" s="101"/>
      <c r="I43" s="101"/>
    </row>
    <row r="44" spans="1:9" x14ac:dyDescent="0.45">
      <c r="A44" s="101"/>
      <c r="B44" s="101"/>
      <c r="C44" s="101"/>
      <c r="D44" s="101"/>
      <c r="E44" s="101"/>
      <c r="F44" s="101"/>
      <c r="G44" s="101"/>
      <c r="H44" s="101"/>
      <c r="I44" s="101"/>
    </row>
    <row r="45" spans="1:9" x14ac:dyDescent="0.45">
      <c r="A45" s="101"/>
      <c r="B45" s="101"/>
      <c r="C45" s="101"/>
      <c r="D45" s="101"/>
      <c r="E45" s="101"/>
      <c r="F45" s="101"/>
      <c r="G45" s="101"/>
      <c r="H45" s="101"/>
      <c r="I45" s="101"/>
    </row>
    <row r="46" spans="1:9" x14ac:dyDescent="0.45">
      <c r="A46" s="101"/>
      <c r="B46" s="101"/>
      <c r="C46" s="101"/>
      <c r="D46" s="101"/>
      <c r="E46" s="101"/>
      <c r="F46" s="101"/>
      <c r="G46" s="101"/>
      <c r="H46" s="101"/>
      <c r="I46" s="101"/>
    </row>
    <row r="47" spans="1:9" x14ac:dyDescent="0.45">
      <c r="A47" s="101"/>
      <c r="B47" s="101"/>
      <c r="C47" s="101"/>
      <c r="D47" s="101"/>
      <c r="E47" s="101"/>
      <c r="F47" s="101"/>
      <c r="G47" s="101"/>
      <c r="H47" s="101"/>
      <c r="I47" s="101"/>
    </row>
    <row r="48" spans="1:9" x14ac:dyDescent="0.45">
      <c r="A48" s="101"/>
      <c r="B48" s="101"/>
      <c r="C48" s="101"/>
      <c r="D48" s="101"/>
      <c r="E48" s="101"/>
      <c r="F48" s="101"/>
      <c r="G48" s="101"/>
      <c r="H48" s="101"/>
      <c r="I48" s="101"/>
    </row>
    <row r="49" spans="1:9" x14ac:dyDescent="0.45">
      <c r="A49" s="101"/>
      <c r="B49" s="101"/>
      <c r="C49" s="101"/>
      <c r="D49" s="101"/>
      <c r="E49" s="101"/>
      <c r="F49" s="101"/>
      <c r="G49" s="101"/>
      <c r="H49" s="101"/>
      <c r="I49" s="101"/>
    </row>
    <row r="50" spans="1:9" x14ac:dyDescent="0.45">
      <c r="A50" s="101"/>
      <c r="B50" s="101"/>
      <c r="C50" s="101"/>
      <c r="D50" s="101"/>
      <c r="E50" s="101"/>
      <c r="F50" s="101"/>
      <c r="G50" s="101"/>
      <c r="H50" s="101"/>
      <c r="I50" s="101"/>
    </row>
    <row r="51" spans="1:9" x14ac:dyDescent="0.45">
      <c r="A51" s="103" t="s">
        <v>274</v>
      </c>
      <c r="B51" s="103"/>
      <c r="C51" s="103"/>
      <c r="D51" s="103"/>
      <c r="E51" s="103"/>
      <c r="F51" s="101"/>
      <c r="G51" s="101"/>
      <c r="H51" s="101"/>
      <c r="I51" s="101"/>
    </row>
    <row r="52" spans="1:9" x14ac:dyDescent="0.45">
      <c r="A52" s="103" t="s">
        <v>275</v>
      </c>
      <c r="B52" s="103"/>
      <c r="C52" s="103"/>
      <c r="D52" s="103"/>
      <c r="E52" s="103"/>
      <c r="F52" s="101"/>
      <c r="G52" s="101"/>
      <c r="H52" s="101"/>
      <c r="I52" s="101"/>
    </row>
    <row r="53" spans="1:9" x14ac:dyDescent="0.45">
      <c r="A53" s="104" t="s">
        <v>276</v>
      </c>
      <c r="B53" s="101"/>
      <c r="C53" s="101"/>
      <c r="D53" s="101"/>
      <c r="E53" s="101"/>
      <c r="F53" s="101"/>
      <c r="G53" s="101"/>
      <c r="H53" s="101"/>
      <c r="I53" s="101"/>
    </row>
    <row r="54" spans="1:9" x14ac:dyDescent="0.45">
      <c r="A54" s="101"/>
      <c r="B54" s="101"/>
      <c r="C54" s="101"/>
      <c r="D54" s="101"/>
      <c r="E54" s="101"/>
      <c r="F54" s="101"/>
      <c r="G54" s="101"/>
      <c r="H54" s="101"/>
      <c r="I54" s="101"/>
    </row>
    <row r="55" spans="1:9" x14ac:dyDescent="0.45">
      <c r="A55" s="101"/>
      <c r="B55" s="101"/>
      <c r="C55" s="101"/>
      <c r="D55" s="101"/>
      <c r="E55" s="101"/>
      <c r="F55" s="101"/>
      <c r="G55" s="101"/>
      <c r="H55" s="101"/>
      <c r="I55" s="101"/>
    </row>
  </sheetData>
  <sheetProtection algorithmName="SHA-512" hashValue="ZRMzgQpmr8Ze7zVkkmVo8rl0VdCdblpXjxKCDazJSKOOdHbPcCJIFNY8UoXuDTL80iYi51Q3y+YAzxG9ZjLJ4Q==" saltValue="A/X6fDo4R2KRd/vt6rX6ow==" spinCount="100000" sheet="1" objects="1" scenarios="1"/>
  <hyperlinks>
    <hyperlink ref="A53" r:id="rId1" xr:uid="{B47AFCF5-2741-4329-B228-1A76CA9B0674}"/>
  </hyperlinks>
  <pageMargins left="0.7" right="0.7" top="0.78740157499999996" bottom="0.78740157499999996"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1015625" defaultRowHeight="14" x14ac:dyDescent="0.45"/>
  <cols>
    <col min="1" max="1" width="25.1171875" style="28" bestFit="1" customWidth="1"/>
    <col min="2" max="2" width="39" style="28" customWidth="1"/>
    <col min="3" max="16384" width="11.41015625" style="28"/>
  </cols>
  <sheetData>
    <row r="1" spans="1:7" ht="20.100000000000001" customHeight="1" x14ac:dyDescent="0.45">
      <c r="A1" s="27" t="s">
        <v>92</v>
      </c>
      <c r="C1" s="29" t="s">
        <v>93</v>
      </c>
    </row>
    <row r="2" spans="1:7" ht="20.100000000000001" customHeight="1" x14ac:dyDescent="0.45">
      <c r="A2" s="28" t="s">
        <v>94</v>
      </c>
      <c r="B2" s="65"/>
      <c r="C2" s="28" t="s">
        <v>94</v>
      </c>
    </row>
    <row r="3" spans="1:7" ht="20.100000000000001" customHeight="1" x14ac:dyDescent="0.45">
      <c r="A3" s="28" t="s">
        <v>95</v>
      </c>
      <c r="B3" s="66"/>
      <c r="C3" s="28" t="s">
        <v>96</v>
      </c>
    </row>
    <row r="4" spans="1:7" ht="20.100000000000001" customHeight="1" x14ac:dyDescent="0.45">
      <c r="A4" s="28" t="s">
        <v>97</v>
      </c>
      <c r="B4" s="65"/>
      <c r="C4" s="28" t="s">
        <v>98</v>
      </c>
    </row>
    <row r="5" spans="1:7" ht="10.199999999999999" customHeight="1" x14ac:dyDescent="0.45"/>
    <row r="6" spans="1:7" ht="60" customHeight="1" x14ac:dyDescent="0.45">
      <c r="A6" s="131" t="s">
        <v>268</v>
      </c>
      <c r="B6" s="132"/>
      <c r="C6" s="132"/>
      <c r="D6" s="132"/>
      <c r="E6" s="132"/>
      <c r="F6" s="132"/>
      <c r="G6" s="132"/>
    </row>
    <row r="7" spans="1:7" ht="15" customHeight="1" x14ac:dyDescent="0.45">
      <c r="A7" s="99"/>
      <c r="B7" s="99"/>
      <c r="C7" s="99"/>
      <c r="D7" s="99"/>
      <c r="E7" s="99"/>
      <c r="F7" s="99"/>
      <c r="G7" s="99"/>
    </row>
    <row r="8" spans="1:7" ht="60" customHeight="1" x14ac:dyDescent="0.45">
      <c r="A8" s="131" t="s">
        <v>269</v>
      </c>
      <c r="B8" s="132"/>
      <c r="C8" s="132"/>
      <c r="D8" s="132"/>
      <c r="E8" s="132"/>
      <c r="F8" s="132"/>
      <c r="G8" s="132"/>
    </row>
    <row r="9" spans="1:7" ht="10.199999999999999" customHeight="1" x14ac:dyDescent="0.45">
      <c r="A9" s="100"/>
      <c r="B9" s="100"/>
      <c r="C9" s="100"/>
      <c r="D9" s="100"/>
      <c r="E9" s="100"/>
      <c r="F9" s="100"/>
      <c r="G9" s="100"/>
    </row>
    <row r="10" spans="1:7" ht="45" customHeight="1" x14ac:dyDescent="0.45">
      <c r="A10" s="128" t="s">
        <v>246</v>
      </c>
      <c r="B10" s="128"/>
      <c r="C10" s="128"/>
      <c r="D10" s="128"/>
      <c r="E10" s="128"/>
      <c r="F10" s="128"/>
      <c r="G10" s="128"/>
    </row>
    <row r="11" spans="1:7" ht="75" customHeight="1" x14ac:dyDescent="0.45">
      <c r="A11" s="133" t="s">
        <v>270</v>
      </c>
      <c r="B11" s="133"/>
      <c r="C11" s="133"/>
      <c r="D11" s="133"/>
      <c r="E11" s="133"/>
      <c r="F11" s="133"/>
      <c r="G11" s="133"/>
    </row>
    <row r="12" spans="1:7" ht="45" customHeight="1" x14ac:dyDescent="0.45">
      <c r="A12" s="128" t="s">
        <v>178</v>
      </c>
      <c r="B12" s="128"/>
      <c r="C12" s="129" t="s">
        <v>179</v>
      </c>
      <c r="D12" s="129"/>
      <c r="E12" s="129"/>
      <c r="F12" s="129"/>
      <c r="G12" s="81"/>
    </row>
    <row r="13" spans="1:7" ht="10.199999999999999" customHeight="1" x14ac:dyDescent="0.45">
      <c r="A13" s="61"/>
      <c r="B13" s="61"/>
      <c r="C13" s="62"/>
      <c r="D13" s="62"/>
      <c r="E13" s="62"/>
      <c r="F13" s="62"/>
      <c r="G13" s="62"/>
    </row>
    <row r="14" spans="1:7" ht="10.199999999999999" customHeight="1" x14ac:dyDescent="0.45"/>
    <row r="15" spans="1:7" x14ac:dyDescent="0.45">
      <c r="A15" s="28" t="s">
        <v>104</v>
      </c>
      <c r="B15" s="66"/>
      <c r="C15" s="130" t="s">
        <v>143</v>
      </c>
      <c r="D15" s="130"/>
      <c r="E15" s="130"/>
    </row>
    <row r="16" spans="1:7" x14ac:dyDescent="0.45">
      <c r="A16" s="28" t="s">
        <v>105</v>
      </c>
      <c r="B16" s="30" t="str">
        <f>IF(ISBLANK(B15),"",IF(B3=B15,"Kontrolle erfolgreich - check ok","FEHLER - ERROR"))</f>
        <v/>
      </c>
      <c r="C16" s="28" t="s">
        <v>144</v>
      </c>
    </row>
    <row r="17" spans="2:2" x14ac:dyDescent="0.45">
      <c r="B17" s="30" t="str">
        <f>IF(ISBLANK(B15),"",IF(ISERROR(FIND("@",B15,1)),"keine gültige eMail-Adresse",IF((VALUE(FIND("@",B15,1))&gt;1),"","keine gültige eMail-Adresse!")))</f>
        <v/>
      </c>
    </row>
    <row r="18" spans="2:2" x14ac:dyDescent="0.45">
      <c r="B18" s="30" t="str">
        <f>IF(ISBLANK(B15),"",IF(ISERROR(FIND("@",B15,1)),"no valid eMail-adress",IF((VALUE(FIND("@",B15,1))&gt;1),"","no valid eMail-address!")))</f>
        <v/>
      </c>
    </row>
    <row r="19" spans="2:2" x14ac:dyDescent="0.45">
      <c r="B19" s="28" t="str">
        <f>IF(ISBLANK(B15),"",IF(ISERROR(FIND("; ",B15,1)),"",IF((VALUE(FIND("; ",B15,1))&gt;8),"","Achtung - die zweite eMail-Adresse wurde nicht korrekt eingegeben")))</f>
        <v/>
      </c>
    </row>
  </sheetData>
  <sheetProtection algorithmName="SHA-512" hashValue="BtdHN/XYdTsTazk62xQ4p949mXpV24RECRr4V+gJnd1lOkSDkeM6BoJ33FurMlbOG81CaILchqgI6vCmfqhBSQ==" saltValue="MWQ1MiBSqyjDMwSyvW3ZDg=="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3"/>
  <sheetViews>
    <sheetView workbookViewId="0">
      <selection activeCell="H28" sqref="H28"/>
    </sheetView>
  </sheetViews>
  <sheetFormatPr baseColWidth="10" defaultRowHeight="14" x14ac:dyDescent="0.45"/>
  <cols>
    <col min="1" max="1" width="39.41015625" bestFit="1" customWidth="1"/>
  </cols>
  <sheetData>
    <row r="1" spans="1:7" x14ac:dyDescent="0.45">
      <c r="A1" t="s">
        <v>57</v>
      </c>
      <c r="B1" s="58" t="str">
        <f>IF(ISNUMBER(VALUE(Ergebnisse!I1)),IF(VALUE(Ergebnisse!I1)&gt;0,VALUE(Ergebnisse!I1),""),"")</f>
        <v/>
      </c>
      <c r="D1" t="s">
        <v>64</v>
      </c>
    </row>
    <row r="2" spans="1:7" x14ac:dyDescent="0.45">
      <c r="A2" t="s">
        <v>8</v>
      </c>
      <c r="B2" s="58" t="str">
        <f>IF(ISNUMBER(VALUE(Ergebnisse!I2)),IF(VALUE(Ergebnisse!I2)&gt;0,VALUE(Ergebnisse!I2),""),"")</f>
        <v/>
      </c>
    </row>
    <row r="3" spans="1:7" x14ac:dyDescent="0.45">
      <c r="A3" t="s">
        <v>58</v>
      </c>
      <c r="B3" s="58">
        <v>19</v>
      </c>
      <c r="D3" t="s">
        <v>63</v>
      </c>
    </row>
    <row r="4" spans="1:7" x14ac:dyDescent="0.45">
      <c r="A4" t="s">
        <v>59</v>
      </c>
      <c r="B4" s="58">
        <f>YEAR(Ergebnisse!C5)</f>
        <v>2024</v>
      </c>
      <c r="D4" s="4">
        <v>2</v>
      </c>
    </row>
    <row r="5" spans="1:7" x14ac:dyDescent="0.45">
      <c r="A5" t="s">
        <v>60</v>
      </c>
      <c r="B5" s="58" t="str">
        <f>D8</f>
        <v>N</v>
      </c>
      <c r="D5" t="str">
        <f>IF(D4=2,"N","J")</f>
        <v>N</v>
      </c>
      <c r="F5">
        <v>1</v>
      </c>
      <c r="G5" s="37" t="s">
        <v>150</v>
      </c>
    </row>
    <row r="6" spans="1:7" x14ac:dyDescent="0.45">
      <c r="A6" t="s">
        <v>73</v>
      </c>
      <c r="B6" s="58">
        <v>1</v>
      </c>
      <c r="F6">
        <v>2</v>
      </c>
      <c r="G6" s="37" t="s">
        <v>151</v>
      </c>
    </row>
    <row r="7" spans="1:7" x14ac:dyDescent="0.45">
      <c r="A7" t="s">
        <v>74</v>
      </c>
      <c r="B7" s="59">
        <f>Ergebnisse!C5</f>
        <v>45466</v>
      </c>
    </row>
    <row r="8" spans="1:7" x14ac:dyDescent="0.45">
      <c r="A8" t="s">
        <v>61</v>
      </c>
      <c r="B8" s="58">
        <v>11</v>
      </c>
      <c r="D8" t="str">
        <f>LEFT(D5,1)</f>
        <v>N</v>
      </c>
    </row>
    <row r="9" spans="1:7" x14ac:dyDescent="0.45">
      <c r="A9" t="s">
        <v>62</v>
      </c>
      <c r="B9" s="58">
        <v>2</v>
      </c>
    </row>
    <row r="10" spans="1:7" x14ac:dyDescent="0.45">
      <c r="A10" t="s">
        <v>247</v>
      </c>
      <c r="B10" s="82">
        <f>Kontakt!B2</f>
        <v>0</v>
      </c>
    </row>
    <row r="11" spans="1:7" x14ac:dyDescent="0.45">
      <c r="A11" t="s">
        <v>248</v>
      </c>
      <c r="B11" s="83">
        <f>IF(Kontakt!B3=Kontakt!B15,Kontakt!B3,0)</f>
        <v>0</v>
      </c>
    </row>
    <row r="12" spans="1:7" x14ac:dyDescent="0.45">
      <c r="A12" s="37" t="s">
        <v>249</v>
      </c>
      <c r="B12" s="83">
        <v>1</v>
      </c>
    </row>
    <row r="13" spans="1:7" x14ac:dyDescent="0.45">
      <c r="A13" t="s">
        <v>67</v>
      </c>
      <c r="B13" s="60" t="str">
        <f>Ergebnisse!A19</f>
        <v>Natrium</v>
      </c>
      <c r="C13" s="60" t="str">
        <f>Ergebnisse!B19</f>
        <v>mg/kg</v>
      </c>
    </row>
    <row r="14" spans="1:7" x14ac:dyDescent="0.45">
      <c r="A14" t="s">
        <v>68</v>
      </c>
      <c r="B14" s="60" t="str">
        <f>Ergebnisse!A20</f>
        <v>Kalium</v>
      </c>
      <c r="C14" s="60" t="str">
        <f>Ergebnisse!B20</f>
        <v>mg/kg</v>
      </c>
    </row>
    <row r="15" spans="1:7" x14ac:dyDescent="0.45">
      <c r="A15" t="s">
        <v>69</v>
      </c>
      <c r="B15" s="60" t="str">
        <f>Ergebnisse!A21</f>
        <v>Magnesium</v>
      </c>
      <c r="C15" s="60" t="str">
        <f>Ergebnisse!B21</f>
        <v>mg/kg</v>
      </c>
    </row>
    <row r="16" spans="1:7" x14ac:dyDescent="0.45">
      <c r="A16" t="s">
        <v>111</v>
      </c>
      <c r="B16" s="60" t="str">
        <f>Ergebnisse!A22</f>
        <v>Calcium</v>
      </c>
      <c r="C16" s="60" t="str">
        <f>Ergebnisse!B22</f>
        <v>mg/kg</v>
      </c>
    </row>
    <row r="17" spans="1:3" x14ac:dyDescent="0.45">
      <c r="A17" t="s">
        <v>112</v>
      </c>
      <c r="B17" s="60" t="str">
        <f>Ergebnisse!A23</f>
        <v>Eisen</v>
      </c>
      <c r="C17" s="60" t="str">
        <f>Ergebnisse!B23</f>
        <v>mg/kg</v>
      </c>
    </row>
    <row r="18" spans="1:3" x14ac:dyDescent="0.45">
      <c r="A18" t="s">
        <v>120</v>
      </c>
      <c r="B18" s="60" t="str">
        <f>Ergebnisse!A24</f>
        <v>Zink</v>
      </c>
      <c r="C18" s="60" t="str">
        <f>Ergebnisse!B24</f>
        <v>mg/kg</v>
      </c>
    </row>
    <row r="19" spans="1:3" x14ac:dyDescent="0.45">
      <c r="A19" t="s">
        <v>174</v>
      </c>
      <c r="B19" s="60" t="str">
        <f>Ergebnisse!A25</f>
        <v>Kupfer</v>
      </c>
      <c r="C19" s="60" t="str">
        <f>Ergebnisse!B25</f>
        <v>mg/kg</v>
      </c>
    </row>
    <row r="20" spans="1:3" x14ac:dyDescent="0.45">
      <c r="A20" t="s">
        <v>190</v>
      </c>
      <c r="B20" s="60" t="str">
        <f>Ergebnisse!A26</f>
        <v>Jod</v>
      </c>
      <c r="C20" s="60" t="str">
        <f>Ergebnisse!B26</f>
        <v>µg/kg</v>
      </c>
    </row>
    <row r="21" spans="1:3" x14ac:dyDescent="0.45">
      <c r="A21" t="s">
        <v>209</v>
      </c>
      <c r="B21" s="60" t="str">
        <f>Ergebnisse!A28</f>
        <v>Mangan</v>
      </c>
      <c r="C21" s="60" t="str">
        <f>Ergebnisse!B28</f>
        <v>µg/kg</v>
      </c>
    </row>
    <row r="22" spans="1:3" x14ac:dyDescent="0.45">
      <c r="A22" t="s">
        <v>210</v>
      </c>
      <c r="B22" s="60" t="str">
        <f>Ergebnisse!A29</f>
        <v>Selen</v>
      </c>
      <c r="C22" s="60" t="str">
        <f>Ergebnisse!B29</f>
        <v>µg/kg</v>
      </c>
    </row>
    <row r="23" spans="1:3" x14ac:dyDescent="0.45">
      <c r="A23" t="s">
        <v>211</v>
      </c>
      <c r="B23" s="60" t="str">
        <f>Ergebnisse!A30</f>
        <v>Phosphor</v>
      </c>
      <c r="C23" s="60" t="str">
        <f>Ergebnisse!B30</f>
        <v>mg/kg</v>
      </c>
    </row>
  </sheetData>
  <sheetProtection algorithmName="SHA-512" hashValue="4mMi+ZVUUaDGdyaoWsOp4JUsbiOlx5Q+BFlfhLYHR23kv7txsqh/9CZuuuCQpyfEVWBev3IBB1h+bnkX78VnHw==" saltValue="j0iNNvqffVGUe+schbt6eA=="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7</vt:i4>
      </vt:variant>
    </vt:vector>
  </HeadingPairs>
  <TitlesOfParts>
    <vt:vector size="20" baseType="lpstr">
      <vt:lpstr>Significance</vt:lpstr>
      <vt:lpstr>Reporting</vt:lpstr>
      <vt:lpstr>Auswertung</vt:lpstr>
      <vt:lpstr>Datenübernahme</vt:lpstr>
      <vt:lpstr>Signifikanz</vt:lpstr>
      <vt:lpstr>Ausfüllhinweise</vt:lpstr>
      <vt:lpstr>Kurzanleitung</vt:lpstr>
      <vt:lpstr>Kontakt</vt:lpstr>
      <vt:lpstr>Teilnehmerdaten</vt:lpstr>
      <vt:lpstr>Ergebnisse</vt:lpstr>
      <vt:lpstr>Mitteilungen</vt:lpstr>
      <vt:lpstr>Elemente</vt:lpstr>
      <vt:lpstr>Jod</vt:lpstr>
      <vt:lpstr>Auswertung!_ftn1</vt:lpstr>
      <vt:lpstr>Significance!_ftnref1</vt:lpstr>
      <vt:lpstr>Datenübernahme!Druckbereich</vt:lpstr>
      <vt:lpstr>Signifikanz!Druckbereich</vt:lpstr>
      <vt:lpstr>Ausfüllhinweise!OLE_LINK1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2016-03-31T06:08:35Z</cp:lastPrinted>
  <dcterms:created xsi:type="dcterms:W3CDTF">2005-02-14T18:41:01Z</dcterms:created>
  <dcterms:modified xsi:type="dcterms:W3CDTF">2024-04-28T16:36:53Z</dcterms:modified>
</cp:coreProperties>
</file>