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87D41FF8-CF9E-42C4-9149-6AB848664FDD}" xr6:coauthVersionLast="47" xr6:coauthVersionMax="47" xr10:uidLastSave="{00000000-0000-0000-0000-000000000000}"/>
  <workbookProtection workbookAlgorithmName="SHA-512" workbookHashValue="kXyQ4Dln6nDPFWdwP8mOKz7TnxT+abza3b7cV9kn/TVq/bf3lhaifmOL3BAJTs9kv0OrRfw+5VlQLzvaQd5sQA==" workbookSaltValue="ywvAyAqwjFQlvJDnUBYU5g==" workbookSpinCount="100000" lockStructure="1"/>
  <bookViews>
    <workbookView xWindow="-93" yWindow="-93" windowWidth="25786" windowHeight="13986" firstSheet="1" activeTab="6" xr2:uid="{00000000-000D-0000-FFFF-FFFF00000000}"/>
  </bookViews>
  <sheets>
    <sheet name="Hints1" sheetId="41" r:id="rId1"/>
    <sheet name="Reporting" sheetId="42" r:id="rId2"/>
    <sheet name="Auswertung" sheetId="49" r:id="rId3"/>
    <sheet name="Datenübernahme" sheetId="50" r:id="rId4"/>
    <sheet name="Signifikanz" sheetId="51" r:id="rId5"/>
    <sheet name="Ausfüllhinweise" sheetId="52" r:id="rId6"/>
    <sheet name="Kontakt" sheetId="47" r:id="rId7"/>
    <sheet name="Teilnehmerdaten" sheetId="17" state="hidden" r:id="rId8"/>
    <sheet name="Ergebnisse" sheetId="5" r:id="rId9"/>
    <sheet name="Mitteilungen" sheetId="15" r:id="rId10"/>
    <sheet name="Elemente" sheetId="8"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[4]Parameter2!$B$3:$B$18</definedName>
    <definedName name="test" localSheetId="2">[5]Parameter2!$B$3:$B$18</definedName>
    <definedName name="test" localSheetId="6">[1]Parameter2!$B$3:$B$18</definedName>
    <definedName name="test" localSheetId="1">[2]Parameter2!$B$3:$B$18</definedName>
    <definedName name="test">[2]Parameter2!$B$3:$B$18</definedName>
    <definedName name="test1" localSheetId="5">[6]Parameter2!$B$3:$B$18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 r="B10" i="17"/>
  <c r="H5" i="5" l="1"/>
  <c r="H4" i="5"/>
  <c r="A15" i="5"/>
  <c r="A14" i="5"/>
  <c r="B22" i="17" l="1"/>
  <c r="C22" i="17"/>
  <c r="E31" i="5"/>
  <c r="K31" i="5"/>
  <c r="A209" i="5" s="1"/>
  <c r="J31" i="5"/>
  <c r="A207" i="5" s="1"/>
  <c r="I31" i="5"/>
  <c r="A205" i="5" s="1"/>
  <c r="H31" i="5"/>
  <c r="G31" i="5"/>
  <c r="F31" i="5"/>
  <c r="A200" i="5" s="1"/>
  <c r="K30" i="5"/>
  <c r="A192" i="5" s="1"/>
  <c r="J30" i="5"/>
  <c r="A190" i="5" s="1"/>
  <c r="I30" i="5"/>
  <c r="A188" i="5" s="1"/>
  <c r="H30" i="5"/>
  <c r="G30" i="5"/>
  <c r="F30" i="5"/>
  <c r="A183" i="5" s="1"/>
  <c r="E30" i="5"/>
  <c r="K29" i="5"/>
  <c r="A175" i="5" s="1"/>
  <c r="J29" i="5"/>
  <c r="A173" i="5" s="1"/>
  <c r="I29" i="5"/>
  <c r="A171" i="5" s="1"/>
  <c r="H29" i="5"/>
  <c r="G29" i="5"/>
  <c r="F29" i="5"/>
  <c r="A166" i="5" s="1"/>
  <c r="E29" i="5"/>
  <c r="K28" i="5"/>
  <c r="A158" i="5" s="1"/>
  <c r="J28" i="5"/>
  <c r="A156" i="5" s="1"/>
  <c r="I28" i="5"/>
  <c r="A154" i="5" s="1"/>
  <c r="H28" i="5"/>
  <c r="G28" i="5"/>
  <c r="F28" i="5"/>
  <c r="A149" i="5" s="1"/>
  <c r="E28" i="5"/>
  <c r="K27" i="5"/>
  <c r="A141" i="5" s="1"/>
  <c r="J27" i="5"/>
  <c r="A139" i="5" s="1"/>
  <c r="I27" i="5"/>
  <c r="A137" i="5" s="1"/>
  <c r="H27" i="5"/>
  <c r="G27" i="5"/>
  <c r="F27" i="5"/>
  <c r="A132" i="5" s="1"/>
  <c r="E27" i="5"/>
  <c r="K26" i="5"/>
  <c r="A124" i="5" s="1"/>
  <c r="J26" i="5"/>
  <c r="A122" i="5" s="1"/>
  <c r="I26" i="5"/>
  <c r="A120" i="5" s="1"/>
  <c r="H26" i="5"/>
  <c r="G26" i="5"/>
  <c r="F26" i="5"/>
  <c r="A115" i="5" s="1"/>
  <c r="E26" i="5"/>
  <c r="K25" i="5"/>
  <c r="A107" i="5" s="1"/>
  <c r="J25" i="5"/>
  <c r="A105" i="5" s="1"/>
  <c r="I25" i="5"/>
  <c r="A103" i="5" s="1"/>
  <c r="H25" i="5"/>
  <c r="G25" i="5"/>
  <c r="F25" i="5"/>
  <c r="A98" i="5" s="1"/>
  <c r="E25" i="5"/>
  <c r="K24" i="5"/>
  <c r="A90" i="5" s="1"/>
  <c r="J24" i="5"/>
  <c r="A88" i="5" s="1"/>
  <c r="I24" i="5"/>
  <c r="A86" i="5" s="1"/>
  <c r="H24" i="5"/>
  <c r="G24" i="5"/>
  <c r="F24" i="5"/>
  <c r="A81" i="5" s="1"/>
  <c r="E24" i="5"/>
  <c r="K23" i="5"/>
  <c r="A73" i="5" s="1"/>
  <c r="J23" i="5"/>
  <c r="A71" i="5" s="1"/>
  <c r="I23" i="5"/>
  <c r="A69" i="5" s="1"/>
  <c r="H23" i="5"/>
  <c r="G23" i="5"/>
  <c r="F23" i="5"/>
  <c r="A64" i="5" s="1"/>
  <c r="E23" i="5"/>
  <c r="K22" i="5"/>
  <c r="A56" i="5" s="1"/>
  <c r="J22" i="5"/>
  <c r="A54" i="5" s="1"/>
  <c r="I22" i="5"/>
  <c r="A52" i="5" s="1"/>
  <c r="H22" i="5"/>
  <c r="G22" i="5"/>
  <c r="F22" i="5"/>
  <c r="A47" i="5" s="1"/>
  <c r="B67" i="8"/>
  <c r="K20" i="5" s="1"/>
  <c r="B47" i="8"/>
  <c r="J20" i="5" s="1"/>
  <c r="B40" i="8"/>
  <c r="I20" i="5" s="1"/>
  <c r="B12" i="8"/>
  <c r="F20" i="5" s="1"/>
  <c r="B2" i="8"/>
  <c r="E20" i="5" s="1"/>
  <c r="B23" i="8"/>
  <c r="G20" i="5" s="1"/>
  <c r="B31" i="8"/>
  <c r="H20" i="5" s="1"/>
  <c r="E22" i="5"/>
  <c r="B20" i="17"/>
  <c r="C20" i="17"/>
  <c r="B21" i="17"/>
  <c r="C21" i="17"/>
  <c r="B4" i="17"/>
  <c r="B16" i="47"/>
  <c r="B17" i="47"/>
  <c r="B18" i="47"/>
  <c r="H1" i="15"/>
  <c r="B1" i="17"/>
  <c r="B2" i="17"/>
  <c r="D5" i="17"/>
  <c r="D8" i="17" s="1"/>
  <c r="B5" i="17" s="1"/>
  <c r="B7" i="17"/>
  <c r="B13" i="17"/>
  <c r="C13" i="17"/>
  <c r="B14" i="17"/>
  <c r="C14" i="17"/>
  <c r="B15" i="17"/>
  <c r="C15" i="17"/>
  <c r="B16" i="17"/>
  <c r="C16" i="17"/>
  <c r="B17" i="17"/>
  <c r="C17" i="17"/>
  <c r="B18" i="17"/>
  <c r="C18" i="17"/>
  <c r="B19" i="17"/>
  <c r="C19" i="17"/>
  <c r="A152" i="5" l="1"/>
  <c r="A169" i="5"/>
  <c r="A135" i="5"/>
  <c r="A203" i="5"/>
  <c r="A50" i="5"/>
  <c r="A67" i="5"/>
  <c r="A101" i="5"/>
  <c r="A118" i="5"/>
  <c r="A84" i="5"/>
  <c r="A18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F0173A02-77E2-4142-AAE2-505A07D2330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6FBB05F-F3FF-44DF-A502-86E1BA6A3BC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6"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C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D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<sst xmlns="http://schemas.openxmlformats.org/spreadsheetml/2006/main" count="372" uniqueCount="218">
  <si>
    <t>Blei</t>
  </si>
  <si>
    <t>Quecksilber</t>
  </si>
  <si>
    <t>Cadmium</t>
  </si>
  <si>
    <t>Parameter</t>
  </si>
  <si>
    <t>Einheit</t>
  </si>
  <si>
    <t>Messprinzip</t>
  </si>
  <si>
    <t>Mikrowellendruckaufschluss</t>
  </si>
  <si>
    <t>ICP-OES</t>
  </si>
  <si>
    <t>Nassaufschluss</t>
  </si>
  <si>
    <t>Druckaufschluss</t>
  </si>
  <si>
    <t>ICP-MS</t>
  </si>
  <si>
    <t>Postleitzahl</t>
  </si>
  <si>
    <t>Kaltdampf-AAS</t>
  </si>
  <si>
    <t>Hydrid-AAS</t>
  </si>
  <si>
    <t>FIMS</t>
  </si>
  <si>
    <t>Zeemann-AAS</t>
  </si>
  <si>
    <t>Verfahren</t>
  </si>
  <si>
    <t>ergebnisse@lvus.de</t>
  </si>
  <si>
    <t>Verbrennen</t>
  </si>
  <si>
    <t>Sonstiges</t>
  </si>
  <si>
    <t>Aufschluss</t>
  </si>
  <si>
    <t>Messverfahren</t>
  </si>
  <si>
    <t>Probeneinwaage</t>
  </si>
  <si>
    <t>0,5 g - 1,0 g</t>
  </si>
  <si>
    <t>&gt; 5,0 g</t>
  </si>
  <si>
    <t>&lt; 0,5 g</t>
  </si>
  <si>
    <t>1,5 g - 2,5 g</t>
  </si>
  <si>
    <t>2,5 g - 5,0 g</t>
  </si>
  <si>
    <t>1,0 g - 1,5 g</t>
  </si>
  <si>
    <t>Analysen-
gang 1</t>
  </si>
  <si>
    <t>Analysen-
gang 2</t>
  </si>
  <si>
    <t>Proben-
einwaage</t>
  </si>
  <si>
    <t>Aufschluss-
prinzip</t>
  </si>
  <si>
    <t>Oxidations-
mittel</t>
  </si>
  <si>
    <t>verwendete
Säure (1)</t>
  </si>
  <si>
    <t>verwendete
Säure (2)</t>
  </si>
  <si>
    <t>Verfahren /
Literatur</t>
  </si>
  <si>
    <t>Mess-
prinzip</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</si>
  <si>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</si>
  <si>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</si>
  <si>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</si>
  <si>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</si>
  <si>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</si>
  <si>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</si>
  <si>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</si>
  <si>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</si>
  <si>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</si>
  <si>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</si>
  <si>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</si>
  <si>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</si>
  <si>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</si>
  <si>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</si>
  <si>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</si>
  <si>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</si>
  <si>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</si>
  <si>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</si>
  <si>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</si>
  <si>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</si>
  <si>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</si>
  <si>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</si>
  <si>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</si>
  <si>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</si>
  <si>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</si>
  <si>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</si>
  <si>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</si>
  <si>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</si>
  <si>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</si>
  <si>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Teilnahmen</t>
  </si>
  <si>
    <t>Deadline</t>
  </si>
  <si>
    <t>CV-AAS</t>
  </si>
  <si>
    <t>FIAS</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</si>
  <si>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</si>
  <si>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</si>
  <si>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</si>
  <si>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</si>
  <si>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</si>
  <si>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</si>
  <si>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</si>
  <si>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</si>
  <si>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</si>
  <si>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</si>
  <si>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</si>
  <si>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</si>
  <si>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</si>
  <si>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</si>
  <si>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</si>
  <si>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</si>
  <si>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</si>
  <si>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</si>
  <si>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</si>
  <si>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</si>
  <si>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</si>
  <si>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</si>
  <si>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</si>
  <si>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Teilnahme</t>
  </si>
  <si>
    <t>Annahmeschluss/Deadline:</t>
  </si>
  <si>
    <t>Schwermetalle</t>
  </si>
  <si>
    <t>Kupfer</t>
  </si>
  <si>
    <t>eMail-Kontrolle:</t>
  </si>
  <si>
    <t>Ergebnis der Überprüfung:</t>
  </si>
  <si>
    <t>Zink</t>
  </si>
  <si>
    <t>Tabelle wurde bereits einmal erfolgreich gesendet, es handelt sich um eine Aktualisierung:</t>
  </si>
  <si>
    <t>mg/kg</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</si>
  <si>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</si>
  <si>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</si>
  <si>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</si>
  <si>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</si>
  <si>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Flammen-AAS</t>
  </si>
  <si>
    <t>Amalgamanreicherung / Kaltdampf-AAS</t>
  </si>
  <si>
    <t>AAS-GFA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</si>
  <si>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</si>
  <si>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</si>
  <si>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</si>
  <si>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</si>
  <si>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</si>
  <si>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</si>
  <si>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 einigen Fällen, z.B. bei Gehalten um 1 mg/kg oder 100 µg/kg, ist die Vorgabe gültiger Stellen schwierig: Die Ergebnisse „1,006 mg/kg und 0,986 mg/kg sind vergleichbar, nicht aber „1,01 mg/kg“ und „0,986 mg/kg“. Die Angabe einer zusätzlichen Stelle bei 1,01 ist hier angebracht.</t>
  </si>
  <si>
    <t>Sollte ein Schwermetall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</si>
  <si>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</si>
  <si>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Thallium</t>
  </si>
  <si>
    <t>Parameter 6</t>
  </si>
  <si>
    <t>Schreiben Sie Ihre Daten in die gelb hinterlegten Felder. Geben Sie Ihre Ergebnisse in den aufgeführten Einheiten an.
Write your data into the yellow cells. Give your results in the units of column 2.</t>
  </si>
  <si>
    <t>Atomfluoreszensspektrometrie</t>
  </si>
  <si>
    <t>Arsen</t>
  </si>
  <si>
    <t>Parameter 7</t>
  </si>
  <si>
    <t>ja / yes</t>
  </si>
  <si>
    <t>nein / no</t>
  </si>
  <si>
    <t>DIN EN ISO 17294-2 (auch modifiziert)</t>
  </si>
  <si>
    <t>check of the e-Mail address</t>
  </si>
  <si>
    <t>result of the control</t>
  </si>
  <si>
    <t>DIN EN 1483 (auch modifiziert)</t>
  </si>
  <si>
    <t>DIN EN ISO 5961 (auch modifiziert)</t>
  </si>
  <si>
    <t>DIN EN ISO 11885 (auch modifiziert)</t>
  </si>
  <si>
    <t>DIN 38406-E29 (auch modifiziert)</t>
  </si>
  <si>
    <t>VDLUFA VII 2.2.2.5 (auch modifiziert)</t>
  </si>
  <si>
    <t>DIN EN 15763 (auch modifiziert)</t>
  </si>
  <si>
    <t>DMA (Direct mercury Analyzer)</t>
  </si>
  <si>
    <t>Trockenveraschung bei 450 °C bis 500 °C</t>
  </si>
  <si>
    <t>Graphitrohr-AAS (mit Zeemann-Kompensaion)</t>
  </si>
  <si>
    <t>Beispiel für die Eingabe von 2 eMail-Adressen:
Example how to type in 2 different e-mail addresses:</t>
  </si>
  <si>
    <t>info@lvus.de; ergebnisse@lvus.de</t>
  </si>
  <si>
    <t>Geben Sie Ihre Ergebnisse mit 3 signifikanten Stellen an. Beispiele hierzu sind in "Hinweise1" enthalten.
Report your results with 3 significant numbers (there are some examples in sheet "hints1" .</t>
  </si>
  <si>
    <t>DIN EN ISO 17852:04-2008 (auch modifiziert)</t>
  </si>
  <si>
    <t>Aluminium</t>
  </si>
  <si>
    <t>Zinn</t>
  </si>
  <si>
    <t>As</t>
  </si>
  <si>
    <t>Al</t>
  </si>
  <si>
    <t>Sn</t>
  </si>
  <si>
    <t>Parameter 8</t>
  </si>
  <si>
    <t>Parameter 9</t>
  </si>
  <si>
    <t>DIN EN ISO 12846 (auch modifiziert)</t>
  </si>
  <si>
    <t>DIN EN 16277 (auch modifiziert)</t>
  </si>
  <si>
    <t>AOAC 2011.14</t>
  </si>
  <si>
    <t>DIN EN 15510 (auch modifiziert)</t>
  </si>
  <si>
    <t>Pb</t>
  </si>
  <si>
    <t>HG</t>
  </si>
  <si>
    <t>Cd</t>
  </si>
  <si>
    <t>Cu</t>
  </si>
  <si>
    <t>Zn</t>
  </si>
  <si>
    <t>Tl</t>
  </si>
  <si>
    <t>Säuren 1</t>
  </si>
  <si>
    <t>Säuren 2</t>
  </si>
  <si>
    <t>Elemente</t>
  </si>
  <si>
    <t>verwendete
Säuren</t>
  </si>
  <si>
    <t>Graphitrohr AAS mit Deuterium Untergrundkompensation</t>
  </si>
  <si>
    <t>EN 13805 (auch modifiziert)</t>
  </si>
  <si>
    <t>US EPA method 7473</t>
  </si>
  <si>
    <t>Trockene Veraschung größer 600 °C</t>
  </si>
  <si>
    <t>DIN EN 14084:2003-07 (auch modifiziert)</t>
  </si>
  <si>
    <t>Antimon</t>
  </si>
  <si>
    <t>Parameter 10</t>
  </si>
  <si>
    <t>Sb</t>
  </si>
  <si>
    <t>Hausmethode / Internal Method</t>
  </si>
  <si>
    <t>AOAC 999.10</t>
  </si>
  <si>
    <t>§ 64 LFGB Nr. L 00.00-135:2011 (auch modifiziert)</t>
  </si>
  <si>
    <t>§ 64 LFGB Nr. L 00.00-19/1 (auch modifiziert)</t>
  </si>
  <si>
    <t>§ 64 LFGB Nr. L 00.00-19/2 (auch modifiziert)</t>
  </si>
  <si>
    <t>§ 64 LFGB Nr. L 00.00-19/3 (auch modifiziert)</t>
  </si>
  <si>
    <t>§ 64 LFGB Nr. L 00.00-19/4 (auch modifiziert)</t>
  </si>
  <si>
    <t>§ 64 LFGB Nr. L 00.00-19/6 (auch modifiziert)</t>
  </si>
  <si>
    <r>
      <t>§ 64 LFGB Nr, L 00.00-128 (</t>
    </r>
    <r>
      <rPr>
        <b/>
        <sz val="11"/>
        <rFont val="Times New Roman"/>
        <family val="1"/>
      </rPr>
      <t>DIN EN 15765</t>
    </r>
    <r>
      <rPr>
        <sz val="11"/>
        <rFont val="Times New Roman"/>
        <family val="1"/>
      </rPr>
      <t>) (auch modifiziert)</t>
    </r>
  </si>
  <si>
    <t>§ 64 LFGB Nr. L 00.00-157 (auch modifiziert)</t>
  </si>
  <si>
    <t>§ 64 LFGB Nr. L 00.00-158:2016-03 (auch modifiziert)</t>
  </si>
  <si>
    <t>§ 64 LFGB Nr. L 12.00-6 (auch modifiziert)</t>
  </si>
  <si>
    <t>§ 64 LFGB Nr. L 00.00-127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</si>
  <si>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</si>
  <si>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</si>
  <si>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</si>
  <si>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</si>
  <si>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</si>
  <si>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</si>
  <si>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</si>
  <si>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</si>
  <si>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</si>
  <si>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</si>
  <si>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</si>
  <si>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</si>
  <si>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V.1</t>
  </si>
  <si>
    <r>
      <t>HClO</t>
    </r>
    <r>
      <rPr>
        <vertAlign val="subscript"/>
        <sz val="11"/>
        <rFont val="Times New Roman"/>
        <family val="1"/>
      </rPr>
      <t>4</t>
    </r>
  </si>
  <si>
    <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</si>
  <si>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</si>
  <si>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</si>
  <si>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</si>
  <si>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</si>
  <si>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 64 LFGB Nr. L 00.00-168:2020 (auch modifiziert)</t>
  </si>
  <si>
    <t>§ 64 LFGB Nr. L 00.00-144:2019 (auch modifiziert)</t>
  </si>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</sst>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9"/>
      <color indexed="81"/>
      <name val="Times New Roman"/>
      <family val="1"/>
    </font>
    <font>
      <b/>
      <sz val="9"/>
      <color indexed="81"/>
      <name val="Times New Roman"/>
      <family val="1"/>
    </font>
    <font>
      <sz val="12"/>
      <color indexed="9"/>
      <name val="Times New Roman"/>
      <family val="1"/>
    </font>
    <font>
      <i/>
      <vertAlign val="subscript"/>
      <sz val="11"/>
      <name val="Times New Roman"/>
      <family val="1"/>
    </font>
    <font>
      <sz val="10"/>
      <name val="Arial"/>
      <family val="2"/>
    </font>
    <font>
      <sz val="8"/>
      <color theme="0"/>
      <name val="Times New Roman"/>
      <family val="1"/>
    </font>
    <font>
      <b/>
      <sz val="13"/>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6" fillId="0" borderId="0"/>
    <xf numFmtId="0" fontId="5" fillId="0" borderId="0"/>
    <xf numFmtId="0" fontId="1" fillId="0" borderId="0" applyNumberFormat="0" applyFill="0" applyBorder="0" applyAlignment="0" applyProtection="0">
      <alignment vertical="top"/>
      <protection locked="0"/>
    </xf>
    <xf numFmtId="0" fontId="5" fillId="0" borderId="0"/>
  </cellStyleXfs>
  <cellXfs count="114">
    <xf numFmtId="0" fontId="0" fillId="0" borderId="0" xfId="0"/>
    <xf numFmtId="0" fontId="4" fillId="0" borderId="0" xfId="0" applyFont="1"/>
    <xf numFmtId="0" fontId="7"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6" fillId="0" borderId="0" xfId="0" applyFont="1" applyProtection="1">
      <protection hidden="1"/>
    </xf>
    <xf numFmtId="0" fontId="0" fillId="0" borderId="0" xfId="0" applyProtection="1">
      <protection hidden="1"/>
    </xf>
    <xf numFmtId="0" fontId="1" fillId="0" borderId="0" xfId="1" applyFill="1" applyBorder="1" applyAlignment="1" applyProtection="1">
      <protection hidden="1"/>
    </xf>
    <xf numFmtId="0" fontId="13" fillId="0" borderId="0" xfId="0" applyFont="1" applyProtection="1">
      <protection hidden="1"/>
    </xf>
    <xf numFmtId="0" fontId="4" fillId="0" borderId="0" xfId="0" applyFont="1" applyAlignment="1" applyProtection="1">
      <alignment wrapText="1"/>
      <protection hidden="1"/>
    </xf>
    <xf numFmtId="0" fontId="12" fillId="0" borderId="0" xfId="0" applyFont="1" applyProtection="1">
      <protection hidden="1"/>
    </xf>
    <xf numFmtId="0" fontId="9" fillId="4" borderId="0" xfId="0" applyFont="1" applyFill="1" applyAlignment="1" applyProtection="1">
      <alignment vertical="center" wrapText="1"/>
      <protection hidden="1"/>
    </xf>
    <xf numFmtId="0" fontId="5" fillId="4" borderId="0" xfId="0" applyFont="1" applyFill="1" applyAlignment="1" applyProtection="1">
      <alignment vertical="center"/>
      <protection hidden="1"/>
    </xf>
    <xf numFmtId="0" fontId="14" fillId="4" borderId="0" xfId="0" applyFont="1" applyFill="1" applyAlignment="1" applyProtection="1">
      <alignment vertical="center"/>
      <protection hidden="1"/>
    </xf>
    <xf numFmtId="0" fontId="0" fillId="0" borderId="0" xfId="0" applyProtection="1">
      <protection locked="0" hidden="1"/>
    </xf>
    <xf numFmtId="0" fontId="0" fillId="0" borderId="0" xfId="0" applyAlignment="1" applyProtection="1">
      <alignment vertical="center"/>
      <protection hidden="1"/>
    </xf>
    <xf numFmtId="14" fontId="0" fillId="2" borderId="0" xfId="0" applyNumberFormat="1" applyFill="1" applyAlignment="1">
      <alignment horizontal="center"/>
    </xf>
    <xf numFmtId="0" fontId="5" fillId="0" borderId="0" xfId="0" applyFont="1"/>
    <xf numFmtId="14" fontId="13" fillId="0" borderId="0" xfId="0" applyNumberFormat="1" applyFont="1" applyAlignment="1" applyProtection="1">
      <alignment horizontal="left"/>
      <protection hidden="1"/>
    </xf>
    <xf numFmtId="2" fontId="18" fillId="3"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49" fontId="0" fillId="2" borderId="0" xfId="0" applyNumberFormat="1" applyFill="1" applyAlignment="1" applyProtection="1">
      <alignment vertical="center"/>
      <protection locked="0"/>
    </xf>
    <xf numFmtId="0" fontId="14" fillId="0" borderId="0" xfId="0" applyFont="1" applyAlignment="1">
      <alignment vertical="center"/>
    </xf>
    <xf numFmtId="0" fontId="19" fillId="3" borderId="0" xfId="0" applyFont="1" applyFill="1" applyProtection="1">
      <protection hidden="1"/>
    </xf>
    <xf numFmtId="1" fontId="20" fillId="0" borderId="0" xfId="0" applyNumberFormat="1" applyFont="1" applyAlignment="1" applyProtection="1">
      <alignment horizontal="left"/>
      <protection hidden="1"/>
    </xf>
    <xf numFmtId="0" fontId="21" fillId="0" borderId="0" xfId="0" applyFont="1" applyProtection="1">
      <protection hidden="1"/>
    </xf>
    <xf numFmtId="0" fontId="12" fillId="0" borderId="0" xfId="0" applyFont="1" applyAlignment="1" applyProtection="1">
      <alignment vertical="center"/>
      <protection hidden="1"/>
    </xf>
    <xf numFmtId="0" fontId="0" fillId="0" borderId="0" xfId="0" applyAlignment="1" applyProtection="1">
      <alignment horizontal="left" vertical="center"/>
      <protection hidden="1"/>
    </xf>
    <xf numFmtId="0" fontId="0" fillId="2" borderId="0" xfId="0" applyFill="1" applyAlignment="1" applyProtection="1">
      <alignment vertical="center"/>
      <protection hidden="1"/>
    </xf>
    <xf numFmtId="0" fontId="4" fillId="0" borderId="0" xfId="0" applyFont="1" applyAlignment="1" applyProtection="1">
      <alignment horizontal="center" vertical="center"/>
      <protection hidden="1"/>
    </xf>
    <xf numFmtId="0" fontId="12" fillId="4" borderId="0" xfId="0" applyFont="1" applyFill="1" applyAlignment="1" applyProtection="1">
      <alignment vertical="center"/>
      <protection hidden="1"/>
    </xf>
    <xf numFmtId="0" fontId="8"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10" fillId="4" borderId="0" xfId="0" applyFont="1" applyFill="1" applyAlignment="1" applyProtection="1">
      <alignment vertical="center"/>
      <protection hidden="1"/>
    </xf>
    <xf numFmtId="0" fontId="6" fillId="4" borderId="0" xfId="0" applyFont="1" applyFill="1" applyAlignment="1" applyProtection="1">
      <alignment vertical="center"/>
      <protection hidden="1"/>
    </xf>
    <xf numFmtId="0" fontId="1" fillId="4" borderId="0" xfId="1" applyFill="1" applyBorder="1" applyAlignment="1" applyProtection="1">
      <alignment vertical="center"/>
      <protection hidden="1"/>
    </xf>
    <xf numFmtId="0" fontId="10" fillId="0" borderId="0" xfId="0" applyFont="1" applyAlignment="1">
      <alignment horizontal="left" vertical="center" wrapText="1"/>
    </xf>
    <xf numFmtId="0" fontId="10"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14" fillId="0" borderId="0" xfId="0" applyFont="1" applyAlignment="1" applyProtection="1">
      <alignment vertical="center"/>
      <protection hidden="1"/>
    </xf>
    <xf numFmtId="49" fontId="4"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right"/>
      <protection locked="0"/>
    </xf>
    <xf numFmtId="0" fontId="24" fillId="0" borderId="0" xfId="0" applyFont="1" applyProtection="1">
      <protection hidden="1"/>
    </xf>
    <xf numFmtId="0" fontId="27" fillId="0" borderId="0" xfId="0" applyFont="1" applyAlignment="1" applyProtection="1">
      <alignment horizontal="center"/>
      <protection hidden="1"/>
    </xf>
    <xf numFmtId="0" fontId="5" fillId="0" borderId="0" xfId="2" applyFont="1"/>
    <xf numFmtId="0" fontId="0" fillId="0" borderId="0" xfId="0" applyAlignment="1">
      <alignment horizontal="center"/>
    </xf>
    <xf numFmtId="0" fontId="5" fillId="0" borderId="0" xfId="0" applyFont="1" applyAlignment="1">
      <alignment horizontal="center"/>
    </xf>
    <xf numFmtId="0" fontId="29" fillId="0" borderId="0" xfId="0" applyFont="1" applyProtection="1">
      <protection hidden="1"/>
    </xf>
    <xf numFmtId="0" fontId="18"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0" fillId="5" borderId="0" xfId="0" applyFill="1" applyAlignment="1">
      <alignment vertical="center"/>
    </xf>
    <xf numFmtId="0" fontId="10" fillId="6" borderId="0" xfId="0" applyFont="1" applyFill="1" applyAlignment="1">
      <alignment horizontal="left" vertical="center"/>
    </xf>
    <xf numFmtId="49" fontId="0" fillId="2" borderId="0" xfId="0" applyNumberFormat="1" applyFill="1" applyAlignment="1">
      <alignment horizontal="center"/>
    </xf>
    <xf numFmtId="0" fontId="5" fillId="0" borderId="2" xfId="0" applyFont="1" applyBorder="1" applyAlignment="1">
      <alignment horizontal="left" wrapText="1"/>
    </xf>
    <xf numFmtId="0" fontId="5" fillId="0" borderId="2"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12" fillId="0" borderId="0" xfId="0" applyFont="1" applyAlignment="1">
      <alignment horizontal="left" wrapText="1"/>
    </xf>
    <xf numFmtId="0" fontId="10" fillId="6" borderId="0" xfId="0" applyFont="1" applyFill="1" applyAlignment="1">
      <alignment horizontal="left" vertical="center" wrapText="1"/>
    </xf>
    <xf numFmtId="0" fontId="10" fillId="6" borderId="0" xfId="0" applyFont="1" applyFill="1" applyAlignment="1">
      <alignment horizontal="left" vertical="center"/>
    </xf>
    <xf numFmtId="0" fontId="0" fillId="0" borderId="0" xfId="0" applyAlignment="1">
      <alignment horizontal="left" vertical="center"/>
    </xf>
    <xf numFmtId="0" fontId="14" fillId="5" borderId="0" xfId="0" applyFont="1" applyFill="1" applyAlignment="1">
      <alignment horizontal="left" vertical="center" wrapText="1"/>
    </xf>
    <xf numFmtId="0" fontId="14" fillId="5" borderId="0" xfId="0" applyFont="1" applyFill="1" applyAlignment="1">
      <alignment horizontal="left" vertical="center"/>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protection locked="0"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14" fontId="13" fillId="0" borderId="0" xfId="0" applyNumberFormat="1" applyFont="1" applyAlignment="1" applyProtection="1">
      <alignment horizontal="left"/>
      <protection hidden="1"/>
    </xf>
    <xf numFmtId="0" fontId="28"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14" fontId="20" fillId="0" borderId="0" xfId="0" applyNumberFormat="1" applyFont="1" applyAlignment="1" applyProtection="1">
      <alignment horizontal="left"/>
      <protection hidden="1"/>
    </xf>
    <xf numFmtId="0" fontId="18" fillId="0" borderId="0" xfId="0" applyFont="1" applyAlignment="1" applyProtection="1">
      <alignment horizontal="left" vertical="center"/>
      <protection hidden="1"/>
    </xf>
    <xf numFmtId="0" fontId="4" fillId="0" borderId="0" xfId="0" applyFont="1" applyAlignment="1" applyProtection="1">
      <alignment horizontal="center" wrapText="1"/>
      <protection hidden="1"/>
    </xf>
    <xf numFmtId="49" fontId="4" fillId="2" borderId="0" xfId="0" applyNumberFormat="1" applyFont="1" applyFill="1" applyAlignment="1" applyProtection="1">
      <alignment horizontal="left"/>
      <protection locked="0"/>
    </xf>
    <xf numFmtId="0" fontId="9" fillId="0" borderId="0" xfId="5" applyFont="1" applyAlignment="1">
      <alignment horizontal="left" vertical="center"/>
    </xf>
    <xf numFmtId="0" fontId="5" fillId="0" borderId="0" xfId="5" applyAlignment="1">
      <alignment vertical="center"/>
    </xf>
    <xf numFmtId="0" fontId="5" fillId="0" borderId="0" xfId="5" applyAlignment="1">
      <alignment horizontal="left" vertical="center" wrapText="1"/>
    </xf>
    <xf numFmtId="0" fontId="5" fillId="0" borderId="0" xfId="5" applyAlignment="1">
      <alignment horizontal="left" vertical="center"/>
    </xf>
    <xf numFmtId="0" fontId="5" fillId="0" borderId="0" xfId="5"/>
    <xf numFmtId="0" fontId="9" fillId="0" borderId="0" xfId="5" applyFont="1" applyAlignment="1">
      <alignment vertical="center"/>
    </xf>
    <xf numFmtId="0" fontId="4" fillId="0" borderId="0" xfId="5" applyFont="1" applyAlignment="1">
      <alignmen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4" fillId="0" borderId="0" xfId="5" applyFont="1"/>
    <xf numFmtId="0" fontId="9" fillId="3" borderId="0" xfId="5" applyFont="1" applyFill="1" applyAlignment="1">
      <alignment horizontal="left"/>
    </xf>
    <xf numFmtId="0" fontId="4" fillId="3" borderId="0" xfId="5" applyFont="1" applyFill="1"/>
    <xf numFmtId="0" fontId="4" fillId="3" borderId="0" xfId="5" applyFont="1" applyFill="1" applyAlignment="1">
      <alignment vertical="center"/>
    </xf>
    <xf numFmtId="0" fontId="17" fillId="3" borderId="0" xfId="1" applyFont="1" applyFill="1" applyAlignment="1" applyProtection="1">
      <alignment horizontal="justify" vertical="center"/>
    </xf>
    <xf numFmtId="0" fontId="9" fillId="3" borderId="2" xfId="5" applyFont="1" applyFill="1" applyBorder="1" applyAlignment="1">
      <alignment horizontal="left" vertical="center" wrapText="1"/>
    </xf>
    <xf numFmtId="0" fontId="4" fillId="3" borderId="2" xfId="5" applyFont="1" applyFill="1" applyBorder="1" applyAlignment="1">
      <alignment horizontal="left" vertical="center"/>
    </xf>
    <xf numFmtId="0" fontId="4" fillId="3" borderId="0" xfId="5" applyFont="1" applyFill="1" applyAlignment="1">
      <alignment horizontal="left"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18" fillId="3" borderId="1" xfId="5" applyNumberFormat="1" applyFont="1" applyFill="1" applyBorder="1" applyAlignment="1">
      <alignment horizontal="center" vertical="top" wrapText="1"/>
    </xf>
    <xf numFmtId="0" fontId="4" fillId="3" borderId="0" xfId="5" applyFont="1" applyFill="1" applyAlignment="1">
      <alignment horizontal="left" wrapText="1"/>
    </xf>
    <xf numFmtId="0" fontId="4" fillId="3" borderId="0" xfId="5" applyFont="1" applyFill="1" applyAlignment="1">
      <alignment horizontal="left"/>
    </xf>
    <xf numFmtId="164" fontId="18" fillId="3" borderId="1" xfId="5" applyNumberFormat="1" applyFont="1" applyFill="1" applyBorder="1" applyAlignment="1">
      <alignment horizontal="center" vertical="top" wrapText="1"/>
    </xf>
    <xf numFmtId="0" fontId="12" fillId="0" borderId="0" xfId="5" applyFont="1" applyAlignment="1">
      <alignment horizontal="left" vertical="center"/>
    </xf>
    <xf numFmtId="0" fontId="5" fillId="3" borderId="0" xfId="5" applyFill="1" applyAlignment="1">
      <alignment vertical="center"/>
    </xf>
    <xf numFmtId="0" fontId="5" fillId="3" borderId="0" xfId="5" applyFill="1" applyAlignment="1">
      <alignment horizontal="left" vertical="center" wrapText="1"/>
    </xf>
    <xf numFmtId="0" fontId="5" fillId="3" borderId="0" xfId="5" applyFill="1" applyAlignment="1">
      <alignment horizontal="left" wrapText="1"/>
    </xf>
    <xf numFmtId="0" fontId="5" fillId="3" borderId="0" xfId="5" applyFill="1"/>
  </cellXfs>
  <cellStyles count="6">
    <cellStyle name="Hyperlink 2" xfId="4" xr:uid="{00000000-0005-0000-0000-000001000000}"/>
    <cellStyle name="Link" xfId="1" builtinId="8"/>
    <cellStyle name="Standard" xfId="0" builtinId="0"/>
    <cellStyle name="Standard 2" xfId="2" xr:uid="{00000000-0005-0000-0000-000003000000}"/>
    <cellStyle name="Standard 2 2" xfId="5" xr:uid="{D76DB36C-6E37-4355-B0CF-12D0005D04DD}"/>
    <cellStyle name="Standard 3" xfId="3" xr:uid="{00000000-0005-0000-0000-000004000000}"/>
  </cellStyles>
  <dxfs count="66">
    <dxf>
      <font>
        <color theme="0"/>
      </font>
    </dxf>
    <dxf>
      <font>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Style="combo" dx="18" fmlaLink="Elemente!$D$1" fmlaRange="Elemente!$B$3:$B$9" sel="7" val="0"/>
</file>

<file path=xl/ctrlProps/ctrlProp10.xml><?xml version="1.0" encoding="utf-8"?>
<formControlPr xmlns="http://schemas.microsoft.com/office/spreadsheetml/2009/9/main" objectType="Drop" dropStyle="combo" dx="18" fmlaLink="Elemente!$E$22" fmlaRange="Elemente!$B$24:$B$29" sel="6" val="0"/>
</file>

<file path=xl/ctrlProps/ctrlProp11.xml><?xml version="1.0" encoding="utf-8"?>
<formControlPr xmlns="http://schemas.microsoft.com/office/spreadsheetml/2009/9/main" objectType="Drop" dropStyle="combo" dx="18" fmlaLink="Elemente!$E$30" fmlaRange="Elemente!$B$32:$B$38" sel="7" val="0"/>
</file>

<file path=xl/ctrlProps/ctrlProp12.xml><?xml version="1.0" encoding="utf-8"?>
<formControlPr xmlns="http://schemas.microsoft.com/office/spreadsheetml/2009/9/main" objectType="Drop" dropStyle="combo" dx="18" fmlaLink="Elemente!$E$39" fmlaRange="Elemente!$B$41:$B$44" sel="4" val="0"/>
</file>

<file path=xl/ctrlProps/ctrlProp13.xml><?xml version="1.0" encoding="utf-8"?>
<formControlPr xmlns="http://schemas.microsoft.com/office/spreadsheetml/2009/9/main" objectType="Drop" dropLines="50" dropStyle="combo" dx="18" fmlaLink="Elemente!$E$46" fmlaRange="Elemente!$B$48:$B$64" sel="17" val="0"/>
</file>

<file path=xl/ctrlProps/ctrlProp14.xml><?xml version="1.0" encoding="utf-8"?>
<formControlPr xmlns="http://schemas.microsoft.com/office/spreadsheetml/2009/9/main" objectType="Drop" dropLines="100" dropStyle="combo" dx="18" fmlaLink="Elemente!$E$66" fmlaRange="Elemente!$B$68:$B$99" sel="32" val="0"/>
</file>

<file path=xl/ctrlProps/ctrlProp15.xml><?xml version="1.0" encoding="utf-8"?>
<formControlPr xmlns="http://schemas.microsoft.com/office/spreadsheetml/2009/9/main" objectType="Drop" dropStyle="combo" dx="18" fmlaLink="Elemente!$F$1" fmlaRange="Elemente!$B$3:$B$9" sel="7" val="0"/>
</file>

<file path=xl/ctrlProps/ctrlProp16.xml><?xml version="1.0" encoding="utf-8"?>
<formControlPr xmlns="http://schemas.microsoft.com/office/spreadsheetml/2009/9/main" objectType="Drop" dropLines="20" dropStyle="combo" dx="18" fmlaLink="Elemente!$F$11" fmlaRange="Elemente!$B$13:$B$20" sel="8" val="0"/>
</file>

<file path=xl/ctrlProps/ctrlProp17.xml><?xml version="1.0" encoding="utf-8"?>
<formControlPr xmlns="http://schemas.microsoft.com/office/spreadsheetml/2009/9/main" objectType="Drop" dropStyle="combo" dx="18" fmlaLink="Elemente!$F$22" fmlaRange="Elemente!$B$24:$B$29" sel="6" val="0"/>
</file>

<file path=xl/ctrlProps/ctrlProp18.xml><?xml version="1.0" encoding="utf-8"?>
<formControlPr xmlns="http://schemas.microsoft.com/office/spreadsheetml/2009/9/main" objectType="Drop" dropStyle="combo" dx="18" fmlaLink="Elemente!$F$30" fmlaRange="Elemente!$B$32:$B$38" sel="7" val="0"/>
</file>

<file path=xl/ctrlProps/ctrlProp19.xml><?xml version="1.0" encoding="utf-8"?>
<formControlPr xmlns="http://schemas.microsoft.com/office/spreadsheetml/2009/9/main" objectType="Drop" dropStyle="combo" dx="18" fmlaLink="Elemente!$F$39" fmlaRange="Elemente!$B$41:$B$44" sel="4" val="0"/>
</file>

<file path=xl/ctrlProps/ctrlProp2.xml><?xml version="1.0" encoding="utf-8"?>
<formControlPr xmlns="http://schemas.microsoft.com/office/spreadsheetml/2009/9/main" objectType="Drop" dropLines="20" dropStyle="combo" dx="18" fmlaLink="Elemente!$D$11" fmlaRange="Elemente!$B$13:$B$20" sel="8" val="0"/>
</file>

<file path=xl/ctrlProps/ctrlProp20.xml><?xml version="1.0" encoding="utf-8"?>
<formControlPr xmlns="http://schemas.microsoft.com/office/spreadsheetml/2009/9/main" objectType="Drop" dropLines="50" dropStyle="combo" dx="18" fmlaLink="Elemente!$F$46" fmlaRange="Elemente!$B$48:$B$64" sel="17" val="0"/>
</file>

<file path=xl/ctrlProps/ctrlProp21.xml><?xml version="1.0" encoding="utf-8"?>
<formControlPr xmlns="http://schemas.microsoft.com/office/spreadsheetml/2009/9/main" objectType="Drop" dropLines="100" dropStyle="combo" dx="18" fmlaLink="Elemente!$F$66" fmlaRange="Elemente!$B$68:$B$99" sel="32" val="0"/>
</file>

<file path=xl/ctrlProps/ctrlProp22.xml><?xml version="1.0" encoding="utf-8"?>
<formControlPr xmlns="http://schemas.microsoft.com/office/spreadsheetml/2009/9/main" objectType="Drop" dropStyle="combo" dx="18" fmlaLink="Elemente!$G$1" fmlaRange="Elemente!$B$3:$B$9" sel="7" val="0"/>
</file>

<file path=xl/ctrlProps/ctrlProp23.xml><?xml version="1.0" encoding="utf-8"?>
<formControlPr xmlns="http://schemas.microsoft.com/office/spreadsheetml/2009/9/main" objectType="Drop" dropLines="20" dropStyle="combo" dx="18" fmlaLink="Elemente!$G$11" fmlaRange="Elemente!$B$13:$B$20" sel="8" val="0"/>
</file>

<file path=xl/ctrlProps/ctrlProp24.xml><?xml version="1.0" encoding="utf-8"?>
<formControlPr xmlns="http://schemas.microsoft.com/office/spreadsheetml/2009/9/main" objectType="Drop" dropStyle="combo" dx="18" fmlaLink="Elemente!$G$22" fmlaRange="Elemente!$B$24:$B$29" sel="6" val="0"/>
</file>

<file path=xl/ctrlProps/ctrlProp25.xml><?xml version="1.0" encoding="utf-8"?>
<formControlPr xmlns="http://schemas.microsoft.com/office/spreadsheetml/2009/9/main" objectType="Drop" dropStyle="combo" dx="18" fmlaLink="Elemente!$G$30" fmlaRange="Elemente!$B$32:$B$38" sel="7" val="0"/>
</file>

<file path=xl/ctrlProps/ctrlProp26.xml><?xml version="1.0" encoding="utf-8"?>
<formControlPr xmlns="http://schemas.microsoft.com/office/spreadsheetml/2009/9/main" objectType="Drop" dropStyle="combo" dx="18" fmlaLink="Elemente!$G$39" fmlaRange="Elemente!$B$41:$B$44" sel="4" val="0"/>
</file>

<file path=xl/ctrlProps/ctrlProp27.xml><?xml version="1.0" encoding="utf-8"?>
<formControlPr xmlns="http://schemas.microsoft.com/office/spreadsheetml/2009/9/main" objectType="Drop" dropLines="50" dropStyle="combo" dx="18" fmlaLink="Elemente!$G$46" fmlaRange="Elemente!$B$48:$B$64" sel="17" val="0"/>
</file>

<file path=xl/ctrlProps/ctrlProp28.xml><?xml version="1.0" encoding="utf-8"?>
<formControlPr xmlns="http://schemas.microsoft.com/office/spreadsheetml/2009/9/main" objectType="Drop" dropLines="100" dropStyle="combo" dx="18" fmlaLink="Elemente!$G$66" fmlaRange="Elemente!$B$68:$B$99" sel="32" val="0"/>
</file>

<file path=xl/ctrlProps/ctrlProp29.xml><?xml version="1.0" encoding="utf-8"?>
<formControlPr xmlns="http://schemas.microsoft.com/office/spreadsheetml/2009/9/main" objectType="Drop" dropStyle="combo" dx="18" fmlaLink="Elemente!$H$1" fmlaRange="Elemente!$B$3:$B$9" sel="7" val="0"/>
</file>

<file path=xl/ctrlProps/ctrlProp3.xml><?xml version="1.0" encoding="utf-8"?>
<formControlPr xmlns="http://schemas.microsoft.com/office/spreadsheetml/2009/9/main" objectType="Drop" dropStyle="combo" dx="18" fmlaLink="Elemente!$D$22" fmlaRange="Elemente!$B$24:$B$29" sel="6" val="0"/>
</file>

<file path=xl/ctrlProps/ctrlProp30.xml><?xml version="1.0" encoding="utf-8"?>
<formControlPr xmlns="http://schemas.microsoft.com/office/spreadsheetml/2009/9/main" objectType="Drop" dropLines="20" dropStyle="combo" dx="18" fmlaLink="Elemente!$H$11" fmlaRange="Elemente!$B$13:$B$20" sel="8" val="0"/>
</file>

<file path=xl/ctrlProps/ctrlProp31.xml><?xml version="1.0" encoding="utf-8"?>
<formControlPr xmlns="http://schemas.microsoft.com/office/spreadsheetml/2009/9/main" objectType="Drop" dropStyle="combo" dx="18" fmlaLink="Elemente!$H$22" fmlaRange="Elemente!$B$24:$B$29" sel="6" val="0"/>
</file>

<file path=xl/ctrlProps/ctrlProp32.xml><?xml version="1.0" encoding="utf-8"?>
<formControlPr xmlns="http://schemas.microsoft.com/office/spreadsheetml/2009/9/main" objectType="Drop" dropStyle="combo" dx="18" fmlaLink="Elemente!$H$30" fmlaRange="Elemente!$B$32:$B$38" sel="7" val="0"/>
</file>

<file path=xl/ctrlProps/ctrlProp33.xml><?xml version="1.0" encoding="utf-8"?>
<formControlPr xmlns="http://schemas.microsoft.com/office/spreadsheetml/2009/9/main" objectType="Drop" dropStyle="combo" dx="18" fmlaLink="Elemente!$H$39" fmlaRange="Elemente!$B$41:$B$44" sel="4" val="0"/>
</file>

<file path=xl/ctrlProps/ctrlProp34.xml><?xml version="1.0" encoding="utf-8"?>
<formControlPr xmlns="http://schemas.microsoft.com/office/spreadsheetml/2009/9/main" objectType="Drop" dropLines="50" dropStyle="combo" dx="18" fmlaLink="Elemente!$H$46" fmlaRange="Elemente!$B$48:$B$64" sel="17" val="0"/>
</file>

<file path=xl/ctrlProps/ctrlProp35.xml><?xml version="1.0" encoding="utf-8"?>
<formControlPr xmlns="http://schemas.microsoft.com/office/spreadsheetml/2009/9/main" objectType="Drop" dropLines="100" dropStyle="combo" dx="18" fmlaLink="Elemente!$H$66" fmlaRange="Elemente!$B$68:$B$99" sel="32" val="0"/>
</file>

<file path=xl/ctrlProps/ctrlProp36.xml><?xml version="1.0" encoding="utf-8"?>
<formControlPr xmlns="http://schemas.microsoft.com/office/spreadsheetml/2009/9/main" objectType="Drop" dropStyle="combo" dx="18" fmlaLink="Elemente!$I$1" fmlaRange="Elemente!$B$3:$B$9" sel="7" val="0"/>
</file>

<file path=xl/ctrlProps/ctrlProp37.xml><?xml version="1.0" encoding="utf-8"?>
<formControlPr xmlns="http://schemas.microsoft.com/office/spreadsheetml/2009/9/main" objectType="Drop" dropLines="20" dropStyle="combo" dx="18" fmlaLink="Elemente!$I$11" fmlaRange="Elemente!$B$13:$B$20" sel="8" val="0"/>
</file>

<file path=xl/ctrlProps/ctrlProp38.xml><?xml version="1.0" encoding="utf-8"?>
<formControlPr xmlns="http://schemas.microsoft.com/office/spreadsheetml/2009/9/main" objectType="Drop" dropStyle="combo" dx="18" fmlaLink="Elemente!$I$22" fmlaRange="Elemente!$B$24:$B$29" sel="6" val="0"/>
</file>

<file path=xl/ctrlProps/ctrlProp39.xml><?xml version="1.0" encoding="utf-8"?>
<formControlPr xmlns="http://schemas.microsoft.com/office/spreadsheetml/2009/9/main" objectType="Drop" dropStyle="combo" dx="18" fmlaLink="Elemente!$I$30" fmlaRange="Elemente!$B$32:$B$38" sel="7" val="0"/>
</file>

<file path=xl/ctrlProps/ctrlProp4.xml><?xml version="1.0" encoding="utf-8"?>
<formControlPr xmlns="http://schemas.microsoft.com/office/spreadsheetml/2009/9/main" objectType="Drop" dropStyle="combo" dx="18" fmlaLink="Elemente!$D$30" fmlaRange="Elemente!$B$32:$B$38" sel="7" val="0"/>
</file>

<file path=xl/ctrlProps/ctrlProp40.xml><?xml version="1.0" encoding="utf-8"?>
<formControlPr xmlns="http://schemas.microsoft.com/office/spreadsheetml/2009/9/main" objectType="Drop" dropStyle="combo" dx="18" fmlaLink="Elemente!$I$39" fmlaRange="Elemente!$B$41:$B$44" sel="4" val="0"/>
</file>

<file path=xl/ctrlProps/ctrlProp41.xml><?xml version="1.0" encoding="utf-8"?>
<formControlPr xmlns="http://schemas.microsoft.com/office/spreadsheetml/2009/9/main" objectType="Drop" dropLines="50" dropStyle="combo" dx="18" fmlaLink="Elemente!$I$46" fmlaRange="Elemente!$B$48:$B$64" sel="17" val="0"/>
</file>

<file path=xl/ctrlProps/ctrlProp42.xml><?xml version="1.0" encoding="utf-8"?>
<formControlPr xmlns="http://schemas.microsoft.com/office/spreadsheetml/2009/9/main" objectType="Drop" dropLines="100" dropStyle="combo" dx="18" fmlaLink="Elemente!$I$66" fmlaRange="Elemente!$B$68:$B$99" sel="32" val="0"/>
</file>

<file path=xl/ctrlProps/ctrlProp43.xml><?xml version="1.0" encoding="utf-8"?>
<formControlPr xmlns="http://schemas.microsoft.com/office/spreadsheetml/2009/9/main" objectType="Drop" dropStyle="combo" dx="18" fmlaLink="Elemente!$J$1" fmlaRange="Elemente!$B$3:$B$9" sel="7" val="0"/>
</file>

<file path=xl/ctrlProps/ctrlProp44.xml><?xml version="1.0" encoding="utf-8"?>
<formControlPr xmlns="http://schemas.microsoft.com/office/spreadsheetml/2009/9/main" objectType="Drop" dropLines="20" dropStyle="combo" dx="18" fmlaLink="Elemente!$J$11" fmlaRange="Elemente!$B$13:$B$20" sel="8" val="0"/>
</file>

<file path=xl/ctrlProps/ctrlProp45.xml><?xml version="1.0" encoding="utf-8"?>
<formControlPr xmlns="http://schemas.microsoft.com/office/spreadsheetml/2009/9/main" objectType="Drop" dropStyle="combo" dx="18" fmlaLink="Elemente!$J$22" fmlaRange="Elemente!$B$24:$B$29" sel="6" val="0"/>
</file>

<file path=xl/ctrlProps/ctrlProp46.xml><?xml version="1.0" encoding="utf-8"?>
<formControlPr xmlns="http://schemas.microsoft.com/office/spreadsheetml/2009/9/main" objectType="Drop" dropStyle="combo" dx="18" fmlaLink="Elemente!$J$30" fmlaRange="Elemente!$B$32:$B$38" sel="7" val="0"/>
</file>

<file path=xl/ctrlProps/ctrlProp47.xml><?xml version="1.0" encoding="utf-8"?>
<formControlPr xmlns="http://schemas.microsoft.com/office/spreadsheetml/2009/9/main" objectType="Drop" dropStyle="combo" dx="18" fmlaLink="Elemente!$J$39" fmlaRange="Elemente!$B$41:$B$44" sel="4" val="0"/>
</file>

<file path=xl/ctrlProps/ctrlProp48.xml><?xml version="1.0" encoding="utf-8"?>
<formControlPr xmlns="http://schemas.microsoft.com/office/spreadsheetml/2009/9/main" objectType="Drop" dropLines="50" dropStyle="combo" dx="18" fmlaLink="Elemente!$J$46" fmlaRange="Elemente!$B$48:$B$64" sel="17" val="0"/>
</file>

<file path=xl/ctrlProps/ctrlProp49.xml><?xml version="1.0" encoding="utf-8"?>
<formControlPr xmlns="http://schemas.microsoft.com/office/spreadsheetml/2009/9/main" objectType="Drop" dropLines="100" dropStyle="combo" dx="18" fmlaLink="Elemente!$J$66" fmlaRange="Elemente!$B$68:$B$99" sel="32" val="0"/>
</file>

<file path=xl/ctrlProps/ctrlProp5.xml><?xml version="1.0" encoding="utf-8"?>
<formControlPr xmlns="http://schemas.microsoft.com/office/spreadsheetml/2009/9/main" objectType="Drop" dropStyle="combo" dx="18" fmlaLink="Elemente!$D$39" fmlaRange="Elemente!$B$41:$B$44" sel="4" val="0"/>
</file>

<file path=xl/ctrlProps/ctrlProp50.xml><?xml version="1.0" encoding="utf-8"?>
<formControlPr xmlns="http://schemas.microsoft.com/office/spreadsheetml/2009/9/main" objectType="Drop" dropLines="15" dropStyle="combo" dx="18" fmlaLink="Teilnehmerdaten!$D$4" fmlaRange="Teilnehmerdaten!$G$5:$G$6" sel="2" val="0"/>
</file>

<file path=xl/ctrlProps/ctrlProp51.xml><?xml version="1.0" encoding="utf-8"?>
<formControlPr xmlns="http://schemas.microsoft.com/office/spreadsheetml/2009/9/main" objectType="Drop" dropStyle="combo" dx="18" fmlaLink="Elemente!$K$1" fmlaRange="Elemente!$B$3:$B$9" sel="7" val="0"/>
</file>

<file path=xl/ctrlProps/ctrlProp52.xml><?xml version="1.0" encoding="utf-8"?>
<formControlPr xmlns="http://schemas.microsoft.com/office/spreadsheetml/2009/9/main" objectType="Drop" dropLines="20" dropStyle="combo" dx="18" fmlaLink="Elemente!$K$11" fmlaRange="Elemente!$B$13:$B$20" sel="8" val="0"/>
</file>

<file path=xl/ctrlProps/ctrlProp53.xml><?xml version="1.0" encoding="utf-8"?>
<formControlPr xmlns="http://schemas.microsoft.com/office/spreadsheetml/2009/9/main" objectType="Drop" dropStyle="combo" dx="18" fmlaLink="Elemente!$K$22" fmlaRange="Elemente!$B$24:$B$29" sel="6" val="0"/>
</file>

<file path=xl/ctrlProps/ctrlProp54.xml><?xml version="1.0" encoding="utf-8"?>
<formControlPr xmlns="http://schemas.microsoft.com/office/spreadsheetml/2009/9/main" objectType="Drop" dropStyle="combo" dx="18" fmlaLink="Elemente!$K$30" fmlaRange="Elemente!$B$32:$B$38" sel="7" val="0"/>
</file>

<file path=xl/ctrlProps/ctrlProp55.xml><?xml version="1.0" encoding="utf-8"?>
<formControlPr xmlns="http://schemas.microsoft.com/office/spreadsheetml/2009/9/main" objectType="Drop" dropStyle="combo" dx="18" fmlaLink="Elemente!$K$39" fmlaRange="Elemente!$B$41:$B$44" sel="4" val="0"/>
</file>

<file path=xl/ctrlProps/ctrlProp56.xml><?xml version="1.0" encoding="utf-8"?>
<formControlPr xmlns="http://schemas.microsoft.com/office/spreadsheetml/2009/9/main" objectType="Drop" dropLines="50" dropStyle="combo" dx="18" fmlaLink="Elemente!$K$46" fmlaRange="Elemente!$B$48:$B$64" sel="17" val="0"/>
</file>

<file path=xl/ctrlProps/ctrlProp57.xml><?xml version="1.0" encoding="utf-8"?>
<formControlPr xmlns="http://schemas.microsoft.com/office/spreadsheetml/2009/9/main" objectType="Drop" dropLines="100" dropStyle="combo" dx="18" fmlaLink="Elemente!$K$66" fmlaRange="Elemente!$B$68:$B$99" sel="32" val="0"/>
</file>

<file path=xl/ctrlProps/ctrlProp58.xml><?xml version="1.0" encoding="utf-8"?>
<formControlPr xmlns="http://schemas.microsoft.com/office/spreadsheetml/2009/9/main" objectType="Drop" dropStyle="combo" dx="18" fmlaLink="Elemente!$L$1" fmlaRange="Elemente!$B$3:$B$9" sel="7" val="0"/>
</file>

<file path=xl/ctrlProps/ctrlProp59.xml><?xml version="1.0" encoding="utf-8"?>
<formControlPr xmlns="http://schemas.microsoft.com/office/spreadsheetml/2009/9/main" objectType="Drop" dropLines="20" dropStyle="combo" dx="18" fmlaLink="Elemente!$L$11" fmlaRange="Elemente!$B$13:$B$20" sel="8" val="0"/>
</file>

<file path=xl/ctrlProps/ctrlProp6.xml><?xml version="1.0" encoding="utf-8"?>
<formControlPr xmlns="http://schemas.microsoft.com/office/spreadsheetml/2009/9/main" objectType="Drop" dropLines="50" dropStyle="combo" dx="18" fmlaLink="Elemente!$D$46" fmlaRange="Elemente!$B$48:$B$64" sel="17" val="0"/>
</file>

<file path=xl/ctrlProps/ctrlProp60.xml><?xml version="1.0" encoding="utf-8"?>
<formControlPr xmlns="http://schemas.microsoft.com/office/spreadsheetml/2009/9/main" objectType="Drop" dropStyle="combo" dx="18" fmlaLink="Elemente!$L$22" fmlaRange="Elemente!$B$24:$B$29" sel="6" val="0"/>
</file>

<file path=xl/ctrlProps/ctrlProp61.xml><?xml version="1.0" encoding="utf-8"?>
<formControlPr xmlns="http://schemas.microsoft.com/office/spreadsheetml/2009/9/main" objectType="Drop" dropStyle="combo" dx="18" fmlaLink="Elemente!$L$30" fmlaRange="Elemente!$B$32:$B$38" sel="7" val="0"/>
</file>

<file path=xl/ctrlProps/ctrlProp62.xml><?xml version="1.0" encoding="utf-8"?>
<formControlPr xmlns="http://schemas.microsoft.com/office/spreadsheetml/2009/9/main" objectType="Drop" dropStyle="combo" dx="18" fmlaLink="Elemente!$L$39" fmlaRange="Elemente!$B$41:$B$44" sel="4" val="0"/>
</file>

<file path=xl/ctrlProps/ctrlProp63.xml><?xml version="1.0" encoding="utf-8"?>
<formControlPr xmlns="http://schemas.microsoft.com/office/spreadsheetml/2009/9/main" objectType="Drop" dropLines="50" dropStyle="combo" dx="18" fmlaLink="Elemente!$L$46" fmlaRange="Elemente!$B$48:$B$64" sel="17" val="0"/>
</file>

<file path=xl/ctrlProps/ctrlProp64.xml><?xml version="1.0" encoding="utf-8"?>
<formControlPr xmlns="http://schemas.microsoft.com/office/spreadsheetml/2009/9/main" objectType="Drop" dropLines="100" dropStyle="combo" dx="18" fmlaLink="Elemente!$L$66" fmlaRange="Elemente!$B$68:$B$99" sel="32" val="0"/>
</file>

<file path=xl/ctrlProps/ctrlProp65.xml><?xml version="1.0" encoding="utf-8"?>
<formControlPr xmlns="http://schemas.microsoft.com/office/spreadsheetml/2009/9/main" objectType="Drop" dropStyle="combo" dx="18" fmlaLink="Elemente!$M$1" fmlaRange="Elemente!$B$3:$B$9" sel="7" val="0"/>
</file>

<file path=xl/ctrlProps/ctrlProp66.xml><?xml version="1.0" encoding="utf-8"?>
<formControlPr xmlns="http://schemas.microsoft.com/office/spreadsheetml/2009/9/main" objectType="Drop" dropLines="20" dropStyle="combo" dx="18" fmlaLink="Elemente!$M$11" fmlaRange="Elemente!$B$13:$B$20" sel="8" val="0"/>
</file>

<file path=xl/ctrlProps/ctrlProp67.xml><?xml version="1.0" encoding="utf-8"?>
<formControlPr xmlns="http://schemas.microsoft.com/office/spreadsheetml/2009/9/main" objectType="Drop" dropStyle="combo" dx="18" fmlaLink="Elemente!$M$22" fmlaRange="Elemente!$B$24:$B$29" sel="6" val="0"/>
</file>

<file path=xl/ctrlProps/ctrlProp68.xml><?xml version="1.0" encoding="utf-8"?>
<formControlPr xmlns="http://schemas.microsoft.com/office/spreadsheetml/2009/9/main" objectType="Drop" dropStyle="combo" dx="18" fmlaLink="Elemente!$M$30" fmlaRange="Elemente!$B$32:$B$38" sel="7" val="0"/>
</file>

<file path=xl/ctrlProps/ctrlProp69.xml><?xml version="1.0" encoding="utf-8"?>
<formControlPr xmlns="http://schemas.microsoft.com/office/spreadsheetml/2009/9/main" objectType="Drop" dropStyle="combo" dx="18" fmlaLink="Elemente!$M$39" fmlaRange="Elemente!$B$41:$B$44" sel="4" val="0"/>
</file>

<file path=xl/ctrlProps/ctrlProp7.xml><?xml version="1.0" encoding="utf-8"?>
<formControlPr xmlns="http://schemas.microsoft.com/office/spreadsheetml/2009/9/main" objectType="Drop" dropLines="100" dropStyle="combo" dx="18" fmlaLink="Elemente!$D$66" fmlaRange="Elemente!$B$68:$B$99" sel="32" val="4"/>
</file>

<file path=xl/ctrlProps/ctrlProp70.xml><?xml version="1.0" encoding="utf-8"?>
<formControlPr xmlns="http://schemas.microsoft.com/office/spreadsheetml/2009/9/main" objectType="Drop" dropLines="50" dropStyle="combo" dx="18" fmlaLink="Elemente!$M$46" fmlaRange="Elemente!$B$48:$B$64" sel="17" val="0"/>
</file>

<file path=xl/ctrlProps/ctrlProp71.xml><?xml version="1.0" encoding="utf-8"?>
<formControlPr xmlns="http://schemas.microsoft.com/office/spreadsheetml/2009/9/main" objectType="Drop" dropLines="100" dropStyle="combo" dx="18" fmlaLink="Elemente!$M$66" fmlaRange="Elemente!$B$68:$B$99" sel="32" val="3"/>
</file>

<file path=xl/ctrlProps/ctrlProp8.xml><?xml version="1.0" encoding="utf-8"?>
<formControlPr xmlns="http://schemas.microsoft.com/office/spreadsheetml/2009/9/main" objectType="Drop" dropStyle="combo" dx="18" fmlaLink="Elemente!$E$1" fmlaRange="Elemente!$B$3:$B$9" sel="7" val="0"/>
</file>

<file path=xl/ctrlProps/ctrlProp9.xml><?xml version="1.0" encoding="utf-8"?>
<formControlPr xmlns="http://schemas.microsoft.com/office/spreadsheetml/2009/9/main" objectType="Drop" dropLines="20" dropStyle="combo" dx="18" fmlaLink="Elemente!$E$11" fmlaRange="Elemente!$B$13:$B$2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4526" name="Picture 1">
          <a:extLst>
            <a:ext uri="{FF2B5EF4-FFF2-40B4-BE49-F238E27FC236}">
              <a16:creationId xmlns:a16="http://schemas.microsoft.com/office/drawing/2014/main" id="{00000000-0008-0000-0100-0000BE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43</xdr:row>
          <xdr:rowOff>105833</xdr:rowOff>
        </xdr:from>
        <xdr:to>
          <xdr:col>2</xdr:col>
          <xdr:colOff>143933</xdr:colOff>
          <xdr:row>43</xdr:row>
          <xdr:rowOff>313267</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45</xdr:row>
          <xdr:rowOff>84667</xdr:rowOff>
        </xdr:from>
        <xdr:to>
          <xdr:col>4</xdr:col>
          <xdr:colOff>313267</xdr:colOff>
          <xdr:row>45</xdr:row>
          <xdr:rowOff>304800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47</xdr:row>
          <xdr:rowOff>84667</xdr:rowOff>
        </xdr:from>
        <xdr:to>
          <xdr:col>4</xdr:col>
          <xdr:colOff>313267</xdr:colOff>
          <xdr:row>47</xdr:row>
          <xdr:rowOff>304800</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8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48</xdr:row>
          <xdr:rowOff>84667</xdr:rowOff>
        </xdr:from>
        <xdr:to>
          <xdr:col>4</xdr:col>
          <xdr:colOff>313267</xdr:colOff>
          <xdr:row>48</xdr:row>
          <xdr:rowOff>304800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8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50</xdr:row>
          <xdr:rowOff>84667</xdr:rowOff>
        </xdr:from>
        <xdr:to>
          <xdr:col>4</xdr:col>
          <xdr:colOff>313267</xdr:colOff>
          <xdr:row>50</xdr:row>
          <xdr:rowOff>304800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8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52</xdr:row>
          <xdr:rowOff>59267</xdr:rowOff>
        </xdr:from>
        <xdr:to>
          <xdr:col>4</xdr:col>
          <xdr:colOff>313267</xdr:colOff>
          <xdr:row>52</xdr:row>
          <xdr:rowOff>275167</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8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54</xdr:row>
          <xdr:rowOff>59267</xdr:rowOff>
        </xdr:from>
        <xdr:to>
          <xdr:col>7</xdr:col>
          <xdr:colOff>571500</xdr:colOff>
          <xdr:row>54</xdr:row>
          <xdr:rowOff>275167</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8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60</xdr:row>
          <xdr:rowOff>105833</xdr:rowOff>
        </xdr:from>
        <xdr:to>
          <xdr:col>2</xdr:col>
          <xdr:colOff>143933</xdr:colOff>
          <xdr:row>60</xdr:row>
          <xdr:rowOff>313267</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8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62</xdr:row>
          <xdr:rowOff>84667</xdr:rowOff>
        </xdr:from>
        <xdr:to>
          <xdr:col>4</xdr:col>
          <xdr:colOff>313267</xdr:colOff>
          <xdr:row>62</xdr:row>
          <xdr:rowOff>304800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8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64</xdr:row>
          <xdr:rowOff>84667</xdr:rowOff>
        </xdr:from>
        <xdr:to>
          <xdr:col>4</xdr:col>
          <xdr:colOff>313267</xdr:colOff>
          <xdr:row>64</xdr:row>
          <xdr:rowOff>304800</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8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65</xdr:row>
          <xdr:rowOff>84667</xdr:rowOff>
        </xdr:from>
        <xdr:to>
          <xdr:col>4</xdr:col>
          <xdr:colOff>313267</xdr:colOff>
          <xdr:row>65</xdr:row>
          <xdr:rowOff>304800</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8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67</xdr:row>
          <xdr:rowOff>84667</xdr:rowOff>
        </xdr:from>
        <xdr:to>
          <xdr:col>4</xdr:col>
          <xdr:colOff>313267</xdr:colOff>
          <xdr:row>67</xdr:row>
          <xdr:rowOff>304800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8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69</xdr:row>
          <xdr:rowOff>59267</xdr:rowOff>
        </xdr:from>
        <xdr:to>
          <xdr:col>4</xdr:col>
          <xdr:colOff>313267</xdr:colOff>
          <xdr:row>69</xdr:row>
          <xdr:rowOff>275167</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8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71</xdr:row>
          <xdr:rowOff>59267</xdr:rowOff>
        </xdr:from>
        <xdr:to>
          <xdr:col>7</xdr:col>
          <xdr:colOff>571500</xdr:colOff>
          <xdr:row>71</xdr:row>
          <xdr:rowOff>275167</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8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77</xdr:row>
          <xdr:rowOff>105833</xdr:rowOff>
        </xdr:from>
        <xdr:to>
          <xdr:col>2</xdr:col>
          <xdr:colOff>143933</xdr:colOff>
          <xdr:row>77</xdr:row>
          <xdr:rowOff>313267</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8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79</xdr:row>
          <xdr:rowOff>84667</xdr:rowOff>
        </xdr:from>
        <xdr:to>
          <xdr:col>4</xdr:col>
          <xdr:colOff>313267</xdr:colOff>
          <xdr:row>79</xdr:row>
          <xdr:rowOff>296333</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8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81</xdr:row>
          <xdr:rowOff>84667</xdr:rowOff>
        </xdr:from>
        <xdr:to>
          <xdr:col>4</xdr:col>
          <xdr:colOff>313267</xdr:colOff>
          <xdr:row>81</xdr:row>
          <xdr:rowOff>296333</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8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82</xdr:row>
          <xdr:rowOff>84667</xdr:rowOff>
        </xdr:from>
        <xdr:to>
          <xdr:col>4</xdr:col>
          <xdr:colOff>313267</xdr:colOff>
          <xdr:row>82</xdr:row>
          <xdr:rowOff>296333</xdr:rowOff>
        </xdr:to>
        <xdr:sp macro="" textlink="">
          <xdr:nvSpPr>
            <xdr:cNvPr id="2079" name="Drop Down 31" hidden="1">
              <a:extLst>
                <a:ext uri="{63B3BB69-23CF-44E3-9099-C40C66FF867C}">
                  <a14:compatExt spid="_x0000_s2079"/>
                </a:ext>
                <a:ext uri="{FF2B5EF4-FFF2-40B4-BE49-F238E27FC236}">
                  <a16:creationId xmlns:a16="http://schemas.microsoft.com/office/drawing/2014/main" id="{00000000-0008-0000-08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84</xdr:row>
          <xdr:rowOff>84667</xdr:rowOff>
        </xdr:from>
        <xdr:to>
          <xdr:col>4</xdr:col>
          <xdr:colOff>313267</xdr:colOff>
          <xdr:row>84</xdr:row>
          <xdr:rowOff>296333</xdr:rowOff>
        </xdr:to>
        <xdr:sp macro="" textlink="">
          <xdr:nvSpPr>
            <xdr:cNvPr id="2080" name="Drop Down 32" hidden="1">
              <a:extLst>
                <a:ext uri="{63B3BB69-23CF-44E3-9099-C40C66FF867C}">
                  <a14:compatExt spid="_x0000_s2080"/>
                </a:ext>
                <a:ext uri="{FF2B5EF4-FFF2-40B4-BE49-F238E27FC236}">
                  <a16:creationId xmlns:a16="http://schemas.microsoft.com/office/drawing/2014/main" id="{00000000-0008-0000-08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86</xdr:row>
          <xdr:rowOff>59267</xdr:rowOff>
        </xdr:from>
        <xdr:to>
          <xdr:col>4</xdr:col>
          <xdr:colOff>313267</xdr:colOff>
          <xdr:row>86</xdr:row>
          <xdr:rowOff>275167</xdr:rowOff>
        </xdr:to>
        <xdr:sp macro="" textlink="">
          <xdr:nvSpPr>
            <xdr:cNvPr id="2081" name="Drop Down 33" hidden="1">
              <a:extLst>
                <a:ext uri="{63B3BB69-23CF-44E3-9099-C40C66FF867C}">
                  <a14:compatExt spid="_x0000_s2081"/>
                </a:ext>
                <a:ext uri="{FF2B5EF4-FFF2-40B4-BE49-F238E27FC236}">
                  <a16:creationId xmlns:a16="http://schemas.microsoft.com/office/drawing/2014/main" id="{00000000-0008-0000-08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88</xdr:row>
          <xdr:rowOff>59267</xdr:rowOff>
        </xdr:from>
        <xdr:to>
          <xdr:col>7</xdr:col>
          <xdr:colOff>571500</xdr:colOff>
          <xdr:row>88</xdr:row>
          <xdr:rowOff>275167</xdr:rowOff>
        </xdr:to>
        <xdr:sp macro="" textlink="">
          <xdr:nvSpPr>
            <xdr:cNvPr id="2082" name="Drop Down 34" hidden="1">
              <a:extLst>
                <a:ext uri="{63B3BB69-23CF-44E3-9099-C40C66FF867C}">
                  <a14:compatExt spid="_x0000_s2082"/>
                </a:ext>
                <a:ext uri="{FF2B5EF4-FFF2-40B4-BE49-F238E27FC236}">
                  <a16:creationId xmlns:a16="http://schemas.microsoft.com/office/drawing/2014/main" id="{00000000-0008-0000-08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94</xdr:row>
          <xdr:rowOff>114300</xdr:rowOff>
        </xdr:from>
        <xdr:to>
          <xdr:col>2</xdr:col>
          <xdr:colOff>143933</xdr:colOff>
          <xdr:row>94</xdr:row>
          <xdr:rowOff>325967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96</xdr:row>
          <xdr:rowOff>84667</xdr:rowOff>
        </xdr:from>
        <xdr:to>
          <xdr:col>4</xdr:col>
          <xdr:colOff>313267</xdr:colOff>
          <xdr:row>96</xdr:row>
          <xdr:rowOff>296333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98</xdr:row>
          <xdr:rowOff>84667</xdr:rowOff>
        </xdr:from>
        <xdr:to>
          <xdr:col>4</xdr:col>
          <xdr:colOff>313267</xdr:colOff>
          <xdr:row>98</xdr:row>
          <xdr:rowOff>296333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99</xdr:row>
          <xdr:rowOff>84667</xdr:rowOff>
        </xdr:from>
        <xdr:to>
          <xdr:col>4</xdr:col>
          <xdr:colOff>313267</xdr:colOff>
          <xdr:row>99</xdr:row>
          <xdr:rowOff>296333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101</xdr:row>
          <xdr:rowOff>84667</xdr:rowOff>
        </xdr:from>
        <xdr:to>
          <xdr:col>4</xdr:col>
          <xdr:colOff>313267</xdr:colOff>
          <xdr:row>101</xdr:row>
          <xdr:rowOff>296333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103</xdr:row>
          <xdr:rowOff>59267</xdr:rowOff>
        </xdr:from>
        <xdr:to>
          <xdr:col>4</xdr:col>
          <xdr:colOff>313267</xdr:colOff>
          <xdr:row>103</xdr:row>
          <xdr:rowOff>275167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105</xdr:row>
          <xdr:rowOff>59267</xdr:rowOff>
        </xdr:from>
        <xdr:to>
          <xdr:col>7</xdr:col>
          <xdr:colOff>571500</xdr:colOff>
          <xdr:row>105</xdr:row>
          <xdr:rowOff>275167</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111</xdr:row>
          <xdr:rowOff>105833</xdr:rowOff>
        </xdr:from>
        <xdr:to>
          <xdr:col>2</xdr:col>
          <xdr:colOff>143933</xdr:colOff>
          <xdr:row>111</xdr:row>
          <xdr:rowOff>313267</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8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113</xdr:row>
          <xdr:rowOff>84667</xdr:rowOff>
        </xdr:from>
        <xdr:to>
          <xdr:col>4</xdr:col>
          <xdr:colOff>313267</xdr:colOff>
          <xdr:row>113</xdr:row>
          <xdr:rowOff>296333</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115</xdr:row>
          <xdr:rowOff>84667</xdr:rowOff>
        </xdr:from>
        <xdr:to>
          <xdr:col>4</xdr:col>
          <xdr:colOff>313267</xdr:colOff>
          <xdr:row>115</xdr:row>
          <xdr:rowOff>296333</xdr:rowOff>
        </xdr:to>
        <xdr:sp macro="" textlink="">
          <xdr:nvSpPr>
            <xdr:cNvPr id="2106" name="Drop Down 58" hidden="1">
              <a:extLst>
                <a:ext uri="{63B3BB69-23CF-44E3-9099-C40C66FF867C}">
                  <a14:compatExt spid="_x0000_s2106"/>
                </a:ext>
                <a:ext uri="{FF2B5EF4-FFF2-40B4-BE49-F238E27FC236}">
                  <a16:creationId xmlns:a16="http://schemas.microsoft.com/office/drawing/2014/main" id="{00000000-0008-0000-08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116</xdr:row>
          <xdr:rowOff>84667</xdr:rowOff>
        </xdr:from>
        <xdr:to>
          <xdr:col>4</xdr:col>
          <xdr:colOff>313267</xdr:colOff>
          <xdr:row>116</xdr:row>
          <xdr:rowOff>296333</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118</xdr:row>
          <xdr:rowOff>84667</xdr:rowOff>
        </xdr:from>
        <xdr:to>
          <xdr:col>4</xdr:col>
          <xdr:colOff>313267</xdr:colOff>
          <xdr:row>118</xdr:row>
          <xdr:rowOff>296333</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8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120</xdr:row>
          <xdr:rowOff>59267</xdr:rowOff>
        </xdr:from>
        <xdr:to>
          <xdr:col>4</xdr:col>
          <xdr:colOff>313267</xdr:colOff>
          <xdr:row>120</xdr:row>
          <xdr:rowOff>275167</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8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122</xdr:row>
          <xdr:rowOff>59267</xdr:rowOff>
        </xdr:from>
        <xdr:to>
          <xdr:col>7</xdr:col>
          <xdr:colOff>571500</xdr:colOff>
          <xdr:row>122</xdr:row>
          <xdr:rowOff>275167</xdr:rowOff>
        </xdr:to>
        <xdr:sp macro="" textlink="">
          <xdr:nvSpPr>
            <xdr:cNvPr id="2110" name="Drop Down 62" hidden="1">
              <a:extLst>
                <a:ext uri="{63B3BB69-23CF-44E3-9099-C40C66FF867C}">
                  <a14:compatExt spid="_x0000_s2110"/>
                </a:ext>
                <a:ext uri="{FF2B5EF4-FFF2-40B4-BE49-F238E27FC236}">
                  <a16:creationId xmlns:a16="http://schemas.microsoft.com/office/drawing/2014/main" id="{00000000-0008-0000-08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128</xdr:row>
          <xdr:rowOff>105833</xdr:rowOff>
        </xdr:from>
        <xdr:to>
          <xdr:col>2</xdr:col>
          <xdr:colOff>143933</xdr:colOff>
          <xdr:row>128</xdr:row>
          <xdr:rowOff>313267</xdr:rowOff>
        </xdr:to>
        <xdr:sp macro="" textlink="">
          <xdr:nvSpPr>
            <xdr:cNvPr id="2112" name="Drop Down 64" hidden="1">
              <a:extLst>
                <a:ext uri="{63B3BB69-23CF-44E3-9099-C40C66FF867C}">
                  <a14:compatExt spid="_x0000_s2112"/>
                </a:ext>
                <a:ext uri="{FF2B5EF4-FFF2-40B4-BE49-F238E27FC236}">
                  <a16:creationId xmlns:a16="http://schemas.microsoft.com/office/drawing/2014/main" id="{00000000-0008-0000-08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130</xdr:row>
          <xdr:rowOff>84667</xdr:rowOff>
        </xdr:from>
        <xdr:to>
          <xdr:col>4</xdr:col>
          <xdr:colOff>313267</xdr:colOff>
          <xdr:row>130</xdr:row>
          <xdr:rowOff>296333</xdr:rowOff>
        </xdr:to>
        <xdr:sp macro="" textlink="">
          <xdr:nvSpPr>
            <xdr:cNvPr id="2113" name="Drop Down 65" hidden="1">
              <a:extLst>
                <a:ext uri="{63B3BB69-23CF-44E3-9099-C40C66FF867C}">
                  <a14:compatExt spid="_x0000_s2113"/>
                </a:ext>
                <a:ext uri="{FF2B5EF4-FFF2-40B4-BE49-F238E27FC236}">
                  <a16:creationId xmlns:a16="http://schemas.microsoft.com/office/drawing/2014/main" id="{00000000-0008-0000-08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132</xdr:row>
          <xdr:rowOff>84667</xdr:rowOff>
        </xdr:from>
        <xdr:to>
          <xdr:col>4</xdr:col>
          <xdr:colOff>313267</xdr:colOff>
          <xdr:row>132</xdr:row>
          <xdr:rowOff>296333</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8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133</xdr:row>
          <xdr:rowOff>84667</xdr:rowOff>
        </xdr:from>
        <xdr:to>
          <xdr:col>4</xdr:col>
          <xdr:colOff>313267</xdr:colOff>
          <xdr:row>133</xdr:row>
          <xdr:rowOff>296333</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135</xdr:row>
          <xdr:rowOff>84667</xdr:rowOff>
        </xdr:from>
        <xdr:to>
          <xdr:col>4</xdr:col>
          <xdr:colOff>313267</xdr:colOff>
          <xdr:row>135</xdr:row>
          <xdr:rowOff>296333</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137</xdr:row>
          <xdr:rowOff>84667</xdr:rowOff>
        </xdr:from>
        <xdr:to>
          <xdr:col>4</xdr:col>
          <xdr:colOff>313267</xdr:colOff>
          <xdr:row>137</xdr:row>
          <xdr:rowOff>287867</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8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139</xdr:row>
          <xdr:rowOff>84667</xdr:rowOff>
        </xdr:from>
        <xdr:to>
          <xdr:col>7</xdr:col>
          <xdr:colOff>571500</xdr:colOff>
          <xdr:row>139</xdr:row>
          <xdr:rowOff>287867</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145</xdr:row>
          <xdr:rowOff>105833</xdr:rowOff>
        </xdr:from>
        <xdr:to>
          <xdr:col>2</xdr:col>
          <xdr:colOff>143933</xdr:colOff>
          <xdr:row>145</xdr:row>
          <xdr:rowOff>313267</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147</xdr:row>
          <xdr:rowOff>84667</xdr:rowOff>
        </xdr:from>
        <xdr:to>
          <xdr:col>4</xdr:col>
          <xdr:colOff>313267</xdr:colOff>
          <xdr:row>147</xdr:row>
          <xdr:rowOff>296333</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149</xdr:row>
          <xdr:rowOff>84667</xdr:rowOff>
        </xdr:from>
        <xdr:to>
          <xdr:col>4</xdr:col>
          <xdr:colOff>313267</xdr:colOff>
          <xdr:row>149</xdr:row>
          <xdr:rowOff>296333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150</xdr:row>
          <xdr:rowOff>84667</xdr:rowOff>
        </xdr:from>
        <xdr:to>
          <xdr:col>4</xdr:col>
          <xdr:colOff>313267</xdr:colOff>
          <xdr:row>150</xdr:row>
          <xdr:rowOff>296333</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152</xdr:row>
          <xdr:rowOff>84667</xdr:rowOff>
        </xdr:from>
        <xdr:to>
          <xdr:col>4</xdr:col>
          <xdr:colOff>313267</xdr:colOff>
          <xdr:row>152</xdr:row>
          <xdr:rowOff>296333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154</xdr:row>
          <xdr:rowOff>59267</xdr:rowOff>
        </xdr:from>
        <xdr:to>
          <xdr:col>4</xdr:col>
          <xdr:colOff>313267</xdr:colOff>
          <xdr:row>154</xdr:row>
          <xdr:rowOff>275167</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156</xdr:row>
          <xdr:rowOff>59267</xdr:rowOff>
        </xdr:from>
        <xdr:to>
          <xdr:col>7</xdr:col>
          <xdr:colOff>571500</xdr:colOff>
          <xdr:row>156</xdr:row>
          <xdr:rowOff>275167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15</xdr:row>
          <xdr:rowOff>21167</xdr:rowOff>
        </xdr:from>
        <xdr:to>
          <xdr:col>10</xdr:col>
          <xdr:colOff>571500</xdr:colOff>
          <xdr:row>15</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162</xdr:row>
          <xdr:rowOff>105833</xdr:rowOff>
        </xdr:from>
        <xdr:to>
          <xdr:col>2</xdr:col>
          <xdr:colOff>143933</xdr:colOff>
          <xdr:row>162</xdr:row>
          <xdr:rowOff>313267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164</xdr:row>
          <xdr:rowOff>84667</xdr:rowOff>
        </xdr:from>
        <xdr:to>
          <xdr:col>4</xdr:col>
          <xdr:colOff>313267</xdr:colOff>
          <xdr:row>164</xdr:row>
          <xdr:rowOff>296333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166</xdr:row>
          <xdr:rowOff>84667</xdr:rowOff>
        </xdr:from>
        <xdr:to>
          <xdr:col>4</xdr:col>
          <xdr:colOff>313267</xdr:colOff>
          <xdr:row>166</xdr:row>
          <xdr:rowOff>296333</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167</xdr:row>
          <xdr:rowOff>84667</xdr:rowOff>
        </xdr:from>
        <xdr:to>
          <xdr:col>4</xdr:col>
          <xdr:colOff>313267</xdr:colOff>
          <xdr:row>167</xdr:row>
          <xdr:rowOff>296333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169</xdr:row>
          <xdr:rowOff>84667</xdr:rowOff>
        </xdr:from>
        <xdr:to>
          <xdr:col>4</xdr:col>
          <xdr:colOff>313267</xdr:colOff>
          <xdr:row>169</xdr:row>
          <xdr:rowOff>296333</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171</xdr:row>
          <xdr:rowOff>59267</xdr:rowOff>
        </xdr:from>
        <xdr:to>
          <xdr:col>4</xdr:col>
          <xdr:colOff>313267</xdr:colOff>
          <xdr:row>171</xdr:row>
          <xdr:rowOff>275167</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173</xdr:row>
          <xdr:rowOff>59267</xdr:rowOff>
        </xdr:from>
        <xdr:to>
          <xdr:col>7</xdr:col>
          <xdr:colOff>571500</xdr:colOff>
          <xdr:row>173</xdr:row>
          <xdr:rowOff>275167</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179</xdr:row>
          <xdr:rowOff>105833</xdr:rowOff>
        </xdr:from>
        <xdr:to>
          <xdr:col>2</xdr:col>
          <xdr:colOff>143933</xdr:colOff>
          <xdr:row>179</xdr:row>
          <xdr:rowOff>313267</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181</xdr:row>
          <xdr:rowOff>84667</xdr:rowOff>
        </xdr:from>
        <xdr:to>
          <xdr:col>4</xdr:col>
          <xdr:colOff>313267</xdr:colOff>
          <xdr:row>181</xdr:row>
          <xdr:rowOff>296333</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183</xdr:row>
          <xdr:rowOff>84667</xdr:rowOff>
        </xdr:from>
        <xdr:to>
          <xdr:col>4</xdr:col>
          <xdr:colOff>313267</xdr:colOff>
          <xdr:row>183</xdr:row>
          <xdr:rowOff>296333</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184</xdr:row>
          <xdr:rowOff>84667</xdr:rowOff>
        </xdr:from>
        <xdr:to>
          <xdr:col>4</xdr:col>
          <xdr:colOff>313267</xdr:colOff>
          <xdr:row>184</xdr:row>
          <xdr:rowOff>296333</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186</xdr:row>
          <xdr:rowOff>84667</xdr:rowOff>
        </xdr:from>
        <xdr:to>
          <xdr:col>4</xdr:col>
          <xdr:colOff>313267</xdr:colOff>
          <xdr:row>186</xdr:row>
          <xdr:rowOff>296333</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188</xdr:row>
          <xdr:rowOff>59267</xdr:rowOff>
        </xdr:from>
        <xdr:to>
          <xdr:col>4</xdr:col>
          <xdr:colOff>313267</xdr:colOff>
          <xdr:row>188</xdr:row>
          <xdr:rowOff>275167</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190</xdr:row>
          <xdr:rowOff>59267</xdr:rowOff>
        </xdr:from>
        <xdr:to>
          <xdr:col>7</xdr:col>
          <xdr:colOff>571500</xdr:colOff>
          <xdr:row>190</xdr:row>
          <xdr:rowOff>275167</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196</xdr:row>
          <xdr:rowOff>105833</xdr:rowOff>
        </xdr:from>
        <xdr:to>
          <xdr:col>2</xdr:col>
          <xdr:colOff>143933</xdr:colOff>
          <xdr:row>196</xdr:row>
          <xdr:rowOff>313267</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198</xdr:row>
          <xdr:rowOff>84667</xdr:rowOff>
        </xdr:from>
        <xdr:to>
          <xdr:col>4</xdr:col>
          <xdr:colOff>313267</xdr:colOff>
          <xdr:row>198</xdr:row>
          <xdr:rowOff>296333</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200</xdr:row>
          <xdr:rowOff>84667</xdr:rowOff>
        </xdr:from>
        <xdr:to>
          <xdr:col>4</xdr:col>
          <xdr:colOff>313267</xdr:colOff>
          <xdr:row>200</xdr:row>
          <xdr:rowOff>296333</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201</xdr:row>
          <xdr:rowOff>84667</xdr:rowOff>
        </xdr:from>
        <xdr:to>
          <xdr:col>4</xdr:col>
          <xdr:colOff>313267</xdr:colOff>
          <xdr:row>201</xdr:row>
          <xdr:rowOff>296333</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203</xdr:row>
          <xdr:rowOff>84667</xdr:rowOff>
        </xdr:from>
        <xdr:to>
          <xdr:col>4</xdr:col>
          <xdr:colOff>313267</xdr:colOff>
          <xdr:row>203</xdr:row>
          <xdr:rowOff>296333</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205</xdr:row>
          <xdr:rowOff>59267</xdr:rowOff>
        </xdr:from>
        <xdr:to>
          <xdr:col>4</xdr:col>
          <xdr:colOff>313267</xdr:colOff>
          <xdr:row>205</xdr:row>
          <xdr:rowOff>275167</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207</xdr:row>
          <xdr:rowOff>59267</xdr:rowOff>
        </xdr:from>
        <xdr:to>
          <xdr:col>7</xdr:col>
          <xdr:colOff>571500</xdr:colOff>
          <xdr:row>207</xdr:row>
          <xdr:rowOff>275167</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aten\TABELLEN\LVU\Ergebnistabellen\2017\ungesch&#252;tzt\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aten\TABELLEN\LVU\Ergebnistabellen\2017\ungesch&#252;tz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23-ungesch&#252;tzt.xlsx" TargetMode="External"/><Relationship Id="rId1" Type="http://schemas.openxmlformats.org/officeDocument/2006/relationships/externalLinkPath" Target="/Daten/TABELLEN/LVU/Ergebnistabellen/2023/ungeschuetzt/2023-23-ungesch&#252;tz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Ergebnisangaben"/>
      <sheetName val="Bezugsquellen"/>
      <sheetName val="Extraktion mit"/>
      <sheetName val="Durchführung"/>
      <sheetName val="Bezug"/>
      <sheetName val="Extraktion"/>
      <sheetName val="Verfahren"/>
      <sheetName val="Ergebnis"/>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omments" Target="../comments3.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1015625" defaultRowHeight="14" x14ac:dyDescent="0.45"/>
  <cols>
    <col min="1" max="2" width="27.52734375" customWidth="1"/>
    <col min="3" max="3" width="30.41015625" customWidth="1"/>
  </cols>
  <sheetData>
    <row r="1" spans="1:3" ht="30.75" customHeight="1" x14ac:dyDescent="0.45">
      <c r="A1" s="64" t="s">
        <v>73</v>
      </c>
      <c r="B1" s="65"/>
      <c r="C1" s="65"/>
    </row>
    <row r="2" spans="1:3" ht="51.95" customHeight="1" x14ac:dyDescent="0.45">
      <c r="A2" s="66" t="s">
        <v>82</v>
      </c>
      <c r="B2" s="67"/>
      <c r="C2" s="67"/>
    </row>
    <row r="3" spans="1:3" ht="74.25" customHeight="1" x14ac:dyDescent="0.45">
      <c r="A3" s="66" t="s">
        <v>113</v>
      </c>
      <c r="B3" s="66"/>
      <c r="C3" s="66"/>
    </row>
    <row r="4" spans="1:3" ht="80.45" customHeight="1" x14ac:dyDescent="0.6">
      <c r="A4" s="66" t="s">
        <v>115</v>
      </c>
      <c r="B4" s="67"/>
      <c r="C4" s="67"/>
    </row>
    <row r="5" spans="1:3" ht="30.45" customHeight="1" x14ac:dyDescent="0.5">
      <c r="A5" s="68"/>
      <c r="B5" s="68"/>
      <c r="C5" s="68"/>
    </row>
    <row r="6" spans="1:3" ht="30.45" customHeight="1" x14ac:dyDescent="0.45">
      <c r="A6" s="2" t="s">
        <v>74</v>
      </c>
    </row>
    <row r="7" spans="1:3" ht="54" customHeight="1" x14ac:dyDescent="0.45">
      <c r="A7" s="62" t="s">
        <v>75</v>
      </c>
      <c r="B7" s="63"/>
      <c r="C7" s="63"/>
    </row>
    <row r="9" spans="1:3" x14ac:dyDescent="0.45">
      <c r="A9" s="25" t="s">
        <v>76</v>
      </c>
      <c r="B9" s="25" t="s">
        <v>77</v>
      </c>
    </row>
    <row r="10" spans="1:3" ht="15.35" x14ac:dyDescent="0.45">
      <c r="A10" s="5">
        <v>1379</v>
      </c>
      <c r="B10" s="5">
        <v>1380</v>
      </c>
    </row>
    <row r="11" spans="1:3" ht="15.35" x14ac:dyDescent="0.45">
      <c r="A11" s="5">
        <v>179.34</v>
      </c>
      <c r="B11" s="5">
        <v>179</v>
      </c>
    </row>
    <row r="12" spans="1:3" ht="15.35" x14ac:dyDescent="0.45">
      <c r="A12" s="5">
        <v>80.12</v>
      </c>
      <c r="B12" s="5">
        <v>80.099999999999994</v>
      </c>
    </row>
    <row r="13" spans="1:3" ht="15.35" x14ac:dyDescent="0.45">
      <c r="A13" s="5">
        <v>7.8</v>
      </c>
      <c r="B13" s="24">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52734375" style="1" customWidth="1"/>
    <col min="8" max="16384" width="11.41015625" style="1"/>
  </cols>
  <sheetData>
    <row r="1" spans="1:8" x14ac:dyDescent="0.5">
      <c r="A1" s="1" t="s">
        <v>61</v>
      </c>
      <c r="H1" s="51">
        <f>COUNTA(A2:G38)</f>
        <v>0</v>
      </c>
    </row>
    <row r="2" spans="1:8" x14ac:dyDescent="0.5">
      <c r="A2" s="84"/>
      <c r="B2" s="84"/>
      <c r="C2" s="84"/>
      <c r="D2" s="84"/>
      <c r="E2" s="84"/>
      <c r="F2" s="84"/>
      <c r="G2" s="84"/>
    </row>
    <row r="3" spans="1:8" x14ac:dyDescent="0.5">
      <c r="A3" s="84"/>
      <c r="B3" s="84"/>
      <c r="C3" s="84"/>
      <c r="D3" s="84"/>
      <c r="E3" s="84"/>
      <c r="F3" s="84"/>
      <c r="G3" s="84"/>
    </row>
    <row r="4" spans="1:8" x14ac:dyDescent="0.5">
      <c r="A4" s="84"/>
      <c r="B4" s="84"/>
      <c r="C4" s="84"/>
      <c r="D4" s="84"/>
      <c r="E4" s="84"/>
      <c r="F4" s="84"/>
      <c r="G4" s="84"/>
    </row>
    <row r="5" spans="1:8" x14ac:dyDescent="0.5">
      <c r="A5" s="84"/>
      <c r="B5" s="84"/>
      <c r="C5" s="84"/>
      <c r="D5" s="84"/>
      <c r="E5" s="84"/>
      <c r="F5" s="84"/>
      <c r="G5" s="84"/>
    </row>
    <row r="6" spans="1:8" x14ac:dyDescent="0.5">
      <c r="A6" s="84"/>
      <c r="B6" s="84"/>
      <c r="C6" s="84"/>
      <c r="D6" s="84"/>
      <c r="E6" s="84"/>
      <c r="F6" s="84"/>
      <c r="G6" s="84"/>
    </row>
    <row r="7" spans="1:8" x14ac:dyDescent="0.5">
      <c r="A7" s="84"/>
      <c r="B7" s="84"/>
      <c r="C7" s="84"/>
      <c r="D7" s="84"/>
      <c r="E7" s="84"/>
      <c r="F7" s="84"/>
      <c r="G7" s="84"/>
    </row>
    <row r="8" spans="1:8" x14ac:dyDescent="0.5">
      <c r="A8" s="84"/>
      <c r="B8" s="84"/>
      <c r="C8" s="84"/>
      <c r="D8" s="84"/>
      <c r="E8" s="84"/>
      <c r="F8" s="84"/>
      <c r="G8" s="84"/>
    </row>
    <row r="9" spans="1:8" x14ac:dyDescent="0.5">
      <c r="A9" s="84"/>
      <c r="B9" s="84"/>
      <c r="C9" s="84"/>
      <c r="D9" s="84"/>
      <c r="E9" s="84"/>
      <c r="F9" s="84"/>
      <c r="G9" s="84"/>
    </row>
    <row r="10" spans="1:8" x14ac:dyDescent="0.5">
      <c r="A10" s="84"/>
      <c r="B10" s="84"/>
      <c r="C10" s="84"/>
      <c r="D10" s="84"/>
      <c r="E10" s="84"/>
      <c r="F10" s="84"/>
      <c r="G10" s="84"/>
    </row>
    <row r="11" spans="1:8" x14ac:dyDescent="0.5">
      <c r="A11" s="84"/>
      <c r="B11" s="84"/>
      <c r="C11" s="84"/>
      <c r="D11" s="84"/>
      <c r="E11" s="84"/>
      <c r="F11" s="84"/>
      <c r="G11" s="84"/>
    </row>
    <row r="12" spans="1:8" x14ac:dyDescent="0.5">
      <c r="A12" s="84"/>
      <c r="B12" s="84"/>
      <c r="C12" s="84"/>
      <c r="D12" s="84"/>
      <c r="E12" s="84"/>
      <c r="F12" s="84"/>
      <c r="G12" s="84"/>
    </row>
    <row r="13" spans="1:8" x14ac:dyDescent="0.5">
      <c r="A13" s="84"/>
      <c r="B13" s="84"/>
      <c r="C13" s="84"/>
      <c r="D13" s="84"/>
      <c r="E13" s="84"/>
      <c r="F13" s="84"/>
      <c r="G13" s="84"/>
    </row>
    <row r="14" spans="1:8" x14ac:dyDescent="0.5">
      <c r="A14" s="84"/>
      <c r="B14" s="84"/>
      <c r="C14" s="84"/>
      <c r="D14" s="84"/>
      <c r="E14" s="84"/>
      <c r="F14" s="84"/>
      <c r="G14" s="84"/>
    </row>
    <row r="15" spans="1:8" x14ac:dyDescent="0.5">
      <c r="A15" s="84"/>
      <c r="B15" s="84"/>
      <c r="C15" s="84"/>
      <c r="D15" s="84"/>
      <c r="E15" s="84"/>
      <c r="F15" s="84"/>
      <c r="G15" s="84"/>
    </row>
    <row r="16" spans="1:8" x14ac:dyDescent="0.5">
      <c r="A16" s="84"/>
      <c r="B16" s="84"/>
      <c r="C16" s="84"/>
      <c r="D16" s="84"/>
      <c r="E16" s="84"/>
      <c r="F16" s="84"/>
      <c r="G16" s="84"/>
    </row>
    <row r="17" spans="1:7" x14ac:dyDescent="0.5">
      <c r="A17" s="84"/>
      <c r="B17" s="84"/>
      <c r="C17" s="84"/>
      <c r="D17" s="84"/>
      <c r="E17" s="84"/>
      <c r="F17" s="84"/>
      <c r="G17" s="84"/>
    </row>
    <row r="18" spans="1:7" x14ac:dyDescent="0.5">
      <c r="A18" s="84"/>
      <c r="B18" s="84"/>
      <c r="C18" s="84"/>
      <c r="D18" s="84"/>
      <c r="E18" s="84"/>
      <c r="F18" s="84"/>
      <c r="G18" s="84"/>
    </row>
    <row r="19" spans="1:7" x14ac:dyDescent="0.5">
      <c r="A19" s="84"/>
      <c r="B19" s="84"/>
      <c r="C19" s="84"/>
      <c r="D19" s="84"/>
      <c r="E19" s="84"/>
      <c r="F19" s="84"/>
      <c r="G19" s="84"/>
    </row>
    <row r="20" spans="1:7" x14ac:dyDescent="0.5">
      <c r="A20" s="84"/>
      <c r="B20" s="84"/>
      <c r="C20" s="84"/>
      <c r="D20" s="84"/>
      <c r="E20" s="84"/>
      <c r="F20" s="84"/>
      <c r="G20" s="84"/>
    </row>
    <row r="21" spans="1:7" x14ac:dyDescent="0.5">
      <c r="A21" s="84"/>
      <c r="B21" s="84"/>
      <c r="C21" s="84"/>
      <c r="D21" s="84"/>
      <c r="E21" s="84"/>
      <c r="F21" s="84"/>
      <c r="G21" s="84"/>
    </row>
    <row r="22" spans="1:7" x14ac:dyDescent="0.5">
      <c r="A22" s="84"/>
      <c r="B22" s="84"/>
      <c r="C22" s="84"/>
      <c r="D22" s="84"/>
      <c r="E22" s="84"/>
      <c r="F22" s="84"/>
      <c r="G22" s="84"/>
    </row>
    <row r="23" spans="1:7" x14ac:dyDescent="0.5">
      <c r="A23" s="84"/>
      <c r="B23" s="84"/>
      <c r="C23" s="84"/>
      <c r="D23" s="84"/>
      <c r="E23" s="84"/>
      <c r="F23" s="84"/>
      <c r="G23" s="84"/>
    </row>
    <row r="24" spans="1:7" x14ac:dyDescent="0.5">
      <c r="A24" s="84"/>
      <c r="B24" s="84"/>
      <c r="C24" s="84"/>
      <c r="D24" s="84"/>
      <c r="E24" s="84"/>
      <c r="F24" s="84"/>
      <c r="G24" s="84"/>
    </row>
    <row r="25" spans="1:7" x14ac:dyDescent="0.5">
      <c r="A25" s="84"/>
      <c r="B25" s="84"/>
      <c r="C25" s="84"/>
      <c r="D25" s="84"/>
      <c r="E25" s="84"/>
      <c r="F25" s="84"/>
      <c r="G25" s="84"/>
    </row>
    <row r="26" spans="1:7" x14ac:dyDescent="0.5">
      <c r="A26" s="84"/>
      <c r="B26" s="84"/>
      <c r="C26" s="84"/>
      <c r="D26" s="84"/>
      <c r="E26" s="84"/>
      <c r="F26" s="84"/>
      <c r="G26" s="84"/>
    </row>
    <row r="27" spans="1:7" x14ac:dyDescent="0.5">
      <c r="A27" s="84"/>
      <c r="B27" s="84"/>
      <c r="C27" s="84"/>
      <c r="D27" s="84"/>
      <c r="E27" s="84"/>
      <c r="F27" s="84"/>
      <c r="G27" s="84"/>
    </row>
    <row r="28" spans="1:7" x14ac:dyDescent="0.5">
      <c r="A28" s="84"/>
      <c r="B28" s="84"/>
      <c r="C28" s="84"/>
      <c r="D28" s="84"/>
      <c r="E28" s="84"/>
      <c r="F28" s="84"/>
      <c r="G28" s="84"/>
    </row>
    <row r="29" spans="1:7" x14ac:dyDescent="0.5">
      <c r="A29" s="84"/>
      <c r="B29" s="84"/>
      <c r="C29" s="84"/>
      <c r="D29" s="84"/>
      <c r="E29" s="84"/>
      <c r="F29" s="84"/>
      <c r="G29" s="84"/>
    </row>
    <row r="30" spans="1:7" x14ac:dyDescent="0.5">
      <c r="A30" s="84"/>
      <c r="B30" s="84"/>
      <c r="C30" s="84"/>
      <c r="D30" s="84"/>
      <c r="E30" s="84"/>
      <c r="F30" s="84"/>
      <c r="G30" s="84"/>
    </row>
    <row r="31" spans="1:7" x14ac:dyDescent="0.5">
      <c r="A31" s="84"/>
      <c r="B31" s="84"/>
      <c r="C31" s="84"/>
      <c r="D31" s="84"/>
      <c r="E31" s="84"/>
      <c r="F31" s="84"/>
      <c r="G31" s="84"/>
    </row>
    <row r="32" spans="1:7" x14ac:dyDescent="0.5">
      <c r="A32" s="84"/>
      <c r="B32" s="84"/>
      <c r="C32" s="84"/>
      <c r="D32" s="84"/>
      <c r="E32" s="84"/>
      <c r="F32" s="84"/>
      <c r="G32" s="84"/>
    </row>
    <row r="33" spans="1:7" x14ac:dyDescent="0.5">
      <c r="A33" s="84"/>
      <c r="B33" s="84"/>
      <c r="C33" s="84"/>
      <c r="D33" s="84"/>
      <c r="E33" s="84"/>
      <c r="F33" s="84"/>
      <c r="G33" s="84"/>
    </row>
    <row r="34" spans="1:7" x14ac:dyDescent="0.5">
      <c r="A34" s="84"/>
      <c r="B34" s="84"/>
      <c r="C34" s="84"/>
      <c r="D34" s="84"/>
      <c r="E34" s="84"/>
      <c r="F34" s="84"/>
      <c r="G34" s="84"/>
    </row>
    <row r="35" spans="1:7" x14ac:dyDescent="0.5">
      <c r="A35" s="84"/>
      <c r="B35" s="84"/>
      <c r="C35" s="84"/>
      <c r="D35" s="84"/>
      <c r="E35" s="84"/>
      <c r="F35" s="84"/>
      <c r="G35" s="84"/>
    </row>
    <row r="36" spans="1:7" x14ac:dyDescent="0.5">
      <c r="A36" s="84"/>
      <c r="B36" s="84"/>
      <c r="C36" s="84"/>
      <c r="D36" s="84"/>
      <c r="E36" s="84"/>
      <c r="F36" s="84"/>
      <c r="G36" s="84"/>
    </row>
    <row r="37" spans="1:7" x14ac:dyDescent="0.5">
      <c r="A37" s="84"/>
      <c r="B37" s="84"/>
      <c r="C37" s="84"/>
      <c r="D37" s="84"/>
      <c r="E37" s="84"/>
      <c r="F37" s="84"/>
      <c r="G37" s="84"/>
    </row>
    <row r="38" spans="1:7" x14ac:dyDescent="0.5">
      <c r="A38" s="84"/>
      <c r="B38" s="84"/>
      <c r="C38" s="84"/>
      <c r="D38" s="84"/>
      <c r="E38" s="84"/>
      <c r="F38" s="84"/>
      <c r="G38" s="84"/>
    </row>
  </sheetData>
  <sheetProtection algorithmName="SHA-512" hashValue="ReUadpvM1VEv9P+nbxRBzxhEDjjVIeqXRZ6WzznjqSQp5r6SuhSdFqxr3OOJOum84626h0iAOcCZ6OJRqgWFEQ==" saltValue="L/rSsurSUgxGCf3DRzREfQ=="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9"/>
  <sheetViews>
    <sheetView topLeftCell="A64" zoomScale="90" zoomScaleNormal="90" workbookViewId="0">
      <selection activeCell="B96" sqref="B96"/>
    </sheetView>
  </sheetViews>
  <sheetFormatPr baseColWidth="10" defaultRowHeight="14" x14ac:dyDescent="0.45"/>
  <cols>
    <col min="1" max="1" width="16.41015625" bestFit="1" customWidth="1"/>
    <col min="2" max="2" width="54.41015625" bestFit="1" customWidth="1"/>
    <col min="3" max="3" width="13.41015625" bestFit="1" customWidth="1"/>
    <col min="4" max="13" width="3.52734375" style="54" customWidth="1"/>
  </cols>
  <sheetData>
    <row r="1" spans="1:13" x14ac:dyDescent="0.45">
      <c r="A1" s="22" t="s">
        <v>162</v>
      </c>
      <c r="D1" s="54">
        <v>7</v>
      </c>
      <c r="E1" s="54">
        <v>7</v>
      </c>
      <c r="F1" s="54">
        <v>7</v>
      </c>
      <c r="G1" s="54">
        <v>7</v>
      </c>
      <c r="H1" s="54">
        <v>7</v>
      </c>
      <c r="I1" s="54">
        <v>7</v>
      </c>
      <c r="J1" s="54">
        <v>7</v>
      </c>
      <c r="K1" s="54">
        <v>7</v>
      </c>
      <c r="L1" s="54">
        <v>7</v>
      </c>
      <c r="M1" s="54">
        <v>7</v>
      </c>
    </row>
    <row r="2" spans="1:13" x14ac:dyDescent="0.45">
      <c r="A2" s="2" t="s">
        <v>22</v>
      </c>
      <c r="B2" s="19">
        <f>MAX(A3:A9)</f>
        <v>7</v>
      </c>
      <c r="D2" s="55" t="s">
        <v>154</v>
      </c>
      <c r="E2" s="55" t="s">
        <v>155</v>
      </c>
      <c r="F2" s="55" t="s">
        <v>156</v>
      </c>
      <c r="G2" s="55" t="s">
        <v>157</v>
      </c>
      <c r="H2" s="55" t="s">
        <v>158</v>
      </c>
      <c r="I2" s="55" t="s">
        <v>159</v>
      </c>
      <c r="J2" s="55" t="s">
        <v>145</v>
      </c>
      <c r="K2" s="55" t="s">
        <v>146</v>
      </c>
      <c r="L2" s="55" t="s">
        <v>147</v>
      </c>
      <c r="M2" s="55" t="s">
        <v>171</v>
      </c>
    </row>
    <row r="3" spans="1:13" x14ac:dyDescent="0.45">
      <c r="A3">
        <v>1</v>
      </c>
      <c r="B3" t="s">
        <v>25</v>
      </c>
    </row>
    <row r="4" spans="1:13" x14ac:dyDescent="0.45">
      <c r="A4">
        <v>2</v>
      </c>
      <c r="B4" t="s">
        <v>23</v>
      </c>
    </row>
    <row r="5" spans="1:13" x14ac:dyDescent="0.45">
      <c r="A5">
        <v>3</v>
      </c>
      <c r="B5" t="s">
        <v>28</v>
      </c>
    </row>
    <row r="6" spans="1:13" x14ac:dyDescent="0.45">
      <c r="A6">
        <v>4</v>
      </c>
      <c r="B6" t="s">
        <v>26</v>
      </c>
    </row>
    <row r="7" spans="1:13" x14ac:dyDescent="0.45">
      <c r="A7">
        <v>5</v>
      </c>
      <c r="B7" t="s">
        <v>27</v>
      </c>
    </row>
    <row r="8" spans="1:13" x14ac:dyDescent="0.45">
      <c r="A8">
        <v>6</v>
      </c>
      <c r="B8" t="s">
        <v>24</v>
      </c>
    </row>
    <row r="9" spans="1:13" x14ac:dyDescent="0.45">
      <c r="A9">
        <v>7</v>
      </c>
    </row>
    <row r="11" spans="1:13" x14ac:dyDescent="0.45">
      <c r="D11" s="54">
        <v>8</v>
      </c>
      <c r="E11" s="54">
        <v>8</v>
      </c>
      <c r="F11" s="54">
        <v>8</v>
      </c>
      <c r="G11" s="54">
        <v>8</v>
      </c>
      <c r="H11" s="54">
        <v>8</v>
      </c>
      <c r="I11" s="54">
        <v>8</v>
      </c>
      <c r="J11" s="54">
        <v>8</v>
      </c>
      <c r="K11" s="54">
        <v>8</v>
      </c>
      <c r="L11" s="54">
        <v>8</v>
      </c>
      <c r="M11" s="54">
        <v>8</v>
      </c>
    </row>
    <row r="12" spans="1:13" x14ac:dyDescent="0.45">
      <c r="A12" s="2" t="s">
        <v>20</v>
      </c>
      <c r="B12" s="19">
        <f>MAX($A$13:$A$20)</f>
        <v>8</v>
      </c>
      <c r="D12" s="55" t="s">
        <v>154</v>
      </c>
      <c r="E12" s="55" t="s">
        <v>155</v>
      </c>
      <c r="F12" s="55" t="s">
        <v>156</v>
      </c>
      <c r="G12" s="55" t="s">
        <v>157</v>
      </c>
      <c r="H12" s="55" t="s">
        <v>158</v>
      </c>
      <c r="I12" s="55" t="s">
        <v>159</v>
      </c>
      <c r="J12" s="55" t="s">
        <v>145</v>
      </c>
      <c r="K12" s="55" t="s">
        <v>146</v>
      </c>
      <c r="L12" s="55" t="s">
        <v>147</v>
      </c>
      <c r="M12" s="55" t="s">
        <v>171</v>
      </c>
    </row>
    <row r="13" spans="1:13" x14ac:dyDescent="0.45">
      <c r="A13">
        <v>1</v>
      </c>
      <c r="B13" t="s">
        <v>6</v>
      </c>
    </row>
    <row r="14" spans="1:13" x14ac:dyDescent="0.45">
      <c r="A14">
        <v>2</v>
      </c>
      <c r="B14" t="s">
        <v>9</v>
      </c>
    </row>
    <row r="15" spans="1:13" x14ac:dyDescent="0.45">
      <c r="A15">
        <v>3</v>
      </c>
      <c r="B15" t="s">
        <v>137</v>
      </c>
    </row>
    <row r="16" spans="1:13" x14ac:dyDescent="0.45">
      <c r="A16">
        <v>4</v>
      </c>
      <c r="B16" t="s">
        <v>8</v>
      </c>
    </row>
    <row r="17" spans="1:13" x14ac:dyDescent="0.45">
      <c r="A17">
        <v>5</v>
      </c>
      <c r="B17" t="s">
        <v>18</v>
      </c>
    </row>
    <row r="18" spans="1:13" x14ac:dyDescent="0.45">
      <c r="A18">
        <v>6</v>
      </c>
      <c r="B18" s="53" t="s">
        <v>167</v>
      </c>
    </row>
    <row r="19" spans="1:13" x14ac:dyDescent="0.45">
      <c r="A19">
        <v>7</v>
      </c>
      <c r="B19" t="s">
        <v>39</v>
      </c>
    </row>
    <row r="20" spans="1:13" x14ac:dyDescent="0.45">
      <c r="A20">
        <v>8</v>
      </c>
    </row>
    <row r="22" spans="1:13" x14ac:dyDescent="0.45">
      <c r="D22" s="54">
        <v>6</v>
      </c>
      <c r="E22" s="54">
        <v>6</v>
      </c>
      <c r="F22" s="54">
        <v>6</v>
      </c>
      <c r="G22" s="54">
        <v>6</v>
      </c>
      <c r="H22" s="54">
        <v>6</v>
      </c>
      <c r="I22" s="54">
        <v>6</v>
      </c>
      <c r="J22" s="54">
        <v>6</v>
      </c>
      <c r="K22" s="54">
        <v>6</v>
      </c>
      <c r="L22" s="54">
        <v>6</v>
      </c>
      <c r="M22" s="54">
        <v>6</v>
      </c>
    </row>
    <row r="23" spans="1:13" x14ac:dyDescent="0.45">
      <c r="A23" s="22" t="s">
        <v>160</v>
      </c>
      <c r="B23" s="19">
        <f>MAX(A24:A29)</f>
        <v>6</v>
      </c>
      <c r="C23" s="19"/>
      <c r="D23" s="55" t="s">
        <v>154</v>
      </c>
      <c r="E23" s="55" t="s">
        <v>155</v>
      </c>
      <c r="F23" s="55" t="s">
        <v>156</v>
      </c>
      <c r="G23" s="55" t="s">
        <v>157</v>
      </c>
      <c r="H23" s="55" t="s">
        <v>158</v>
      </c>
      <c r="I23" s="55" t="s">
        <v>159</v>
      </c>
      <c r="J23" s="55" t="s">
        <v>145</v>
      </c>
      <c r="K23" s="55" t="s">
        <v>146</v>
      </c>
      <c r="L23" s="55" t="s">
        <v>147</v>
      </c>
      <c r="M23" s="55" t="s">
        <v>171</v>
      </c>
    </row>
    <row r="24" spans="1:13" x14ac:dyDescent="0.45">
      <c r="A24">
        <v>1</v>
      </c>
      <c r="B24" t="s">
        <v>38</v>
      </c>
    </row>
    <row r="25" spans="1:13" ht="16" x14ac:dyDescent="0.6">
      <c r="A25">
        <v>2</v>
      </c>
      <c r="B25" t="s">
        <v>40</v>
      </c>
    </row>
    <row r="26" spans="1:13" ht="16" x14ac:dyDescent="0.6">
      <c r="A26">
        <v>3</v>
      </c>
      <c r="B26" t="s">
        <v>41</v>
      </c>
    </row>
    <row r="27" spans="1:13" x14ac:dyDescent="0.45">
      <c r="A27">
        <v>4</v>
      </c>
      <c r="B27" t="s">
        <v>42</v>
      </c>
    </row>
    <row r="28" spans="1:13" x14ac:dyDescent="0.45">
      <c r="A28">
        <v>5</v>
      </c>
      <c r="B28" t="s">
        <v>44</v>
      </c>
    </row>
    <row r="29" spans="1:13" x14ac:dyDescent="0.45">
      <c r="A29">
        <v>6</v>
      </c>
    </row>
    <row r="30" spans="1:13" x14ac:dyDescent="0.45">
      <c r="D30" s="54">
        <v>7</v>
      </c>
      <c r="E30" s="54">
        <v>7</v>
      </c>
      <c r="F30" s="54">
        <v>7</v>
      </c>
      <c r="G30" s="54">
        <v>7</v>
      </c>
      <c r="H30" s="54">
        <v>7</v>
      </c>
      <c r="I30" s="54">
        <v>7</v>
      </c>
      <c r="J30" s="54">
        <v>7</v>
      </c>
      <c r="K30" s="54">
        <v>7</v>
      </c>
      <c r="L30" s="54">
        <v>7</v>
      </c>
      <c r="M30" s="54">
        <v>7</v>
      </c>
    </row>
    <row r="31" spans="1:13" x14ac:dyDescent="0.45">
      <c r="A31" s="22" t="s">
        <v>161</v>
      </c>
      <c r="B31" s="19">
        <f>MAX(A32:A38)</f>
        <v>7</v>
      </c>
      <c r="D31" s="55" t="s">
        <v>154</v>
      </c>
      <c r="E31" s="55" t="s">
        <v>155</v>
      </c>
      <c r="F31" s="55" t="s">
        <v>156</v>
      </c>
      <c r="G31" s="55" t="s">
        <v>157</v>
      </c>
      <c r="H31" s="55" t="s">
        <v>158</v>
      </c>
      <c r="I31" s="55" t="s">
        <v>159</v>
      </c>
      <c r="J31" s="55" t="s">
        <v>145</v>
      </c>
      <c r="K31" s="55" t="s">
        <v>146</v>
      </c>
      <c r="L31" s="55" t="s">
        <v>147</v>
      </c>
      <c r="M31" s="55" t="s">
        <v>171</v>
      </c>
    </row>
    <row r="32" spans="1:13" x14ac:dyDescent="0.45">
      <c r="A32">
        <v>1</v>
      </c>
      <c r="B32" t="s">
        <v>38</v>
      </c>
    </row>
    <row r="33" spans="1:13" ht="16" x14ac:dyDescent="0.6">
      <c r="A33">
        <v>2</v>
      </c>
      <c r="B33" t="s">
        <v>40</v>
      </c>
    </row>
    <row r="34" spans="1:13" ht="16" x14ac:dyDescent="0.6">
      <c r="A34">
        <v>3</v>
      </c>
      <c r="B34" t="s">
        <v>41</v>
      </c>
    </row>
    <row r="35" spans="1:13" x14ac:dyDescent="0.45">
      <c r="A35">
        <v>4</v>
      </c>
      <c r="B35" t="s">
        <v>42</v>
      </c>
    </row>
    <row r="36" spans="1:13" ht="16" x14ac:dyDescent="0.6">
      <c r="A36">
        <v>5</v>
      </c>
      <c r="B36" s="22" t="s">
        <v>198</v>
      </c>
    </row>
    <row r="37" spans="1:13" x14ac:dyDescent="0.45">
      <c r="A37">
        <v>6</v>
      </c>
      <c r="B37" t="s">
        <v>44</v>
      </c>
    </row>
    <row r="38" spans="1:13" x14ac:dyDescent="0.45">
      <c r="A38">
        <v>7</v>
      </c>
    </row>
    <row r="39" spans="1:13" x14ac:dyDescent="0.45">
      <c r="D39" s="54">
        <v>4</v>
      </c>
      <c r="E39" s="54">
        <v>4</v>
      </c>
      <c r="F39" s="54">
        <v>4</v>
      </c>
      <c r="G39" s="54">
        <v>4</v>
      </c>
      <c r="H39" s="54">
        <v>4</v>
      </c>
      <c r="I39" s="54">
        <v>4</v>
      </c>
      <c r="J39" s="54">
        <v>4</v>
      </c>
      <c r="K39" s="54">
        <v>4</v>
      </c>
      <c r="L39" s="54">
        <v>4</v>
      </c>
      <c r="M39" s="54">
        <v>4</v>
      </c>
    </row>
    <row r="40" spans="1:13" x14ac:dyDescent="0.45">
      <c r="A40" s="2" t="s">
        <v>45</v>
      </c>
      <c r="B40" s="19">
        <f>MAX($A$41:$A$44)</f>
        <v>4</v>
      </c>
      <c r="D40" s="55" t="s">
        <v>154</v>
      </c>
      <c r="E40" s="55" t="s">
        <v>155</v>
      </c>
      <c r="F40" s="55" t="s">
        <v>156</v>
      </c>
      <c r="G40" s="55" t="s">
        <v>157</v>
      </c>
      <c r="H40" s="55" t="s">
        <v>158</v>
      </c>
      <c r="I40" s="55" t="s">
        <v>159</v>
      </c>
      <c r="J40" s="55" t="s">
        <v>145</v>
      </c>
      <c r="K40" s="55" t="s">
        <v>146</v>
      </c>
      <c r="L40" s="55" t="s">
        <v>147</v>
      </c>
      <c r="M40" s="55" t="s">
        <v>171</v>
      </c>
    </row>
    <row r="41" spans="1:13" ht="16" x14ac:dyDescent="0.6">
      <c r="A41">
        <v>1</v>
      </c>
      <c r="B41" t="s">
        <v>46</v>
      </c>
    </row>
    <row r="42" spans="1:13" x14ac:dyDescent="0.45">
      <c r="A42">
        <v>2</v>
      </c>
      <c r="B42" t="s">
        <v>43</v>
      </c>
    </row>
    <row r="43" spans="1:13" x14ac:dyDescent="0.45">
      <c r="A43">
        <v>3</v>
      </c>
      <c r="B43" t="s">
        <v>47</v>
      </c>
    </row>
    <row r="44" spans="1:13" x14ac:dyDescent="0.45">
      <c r="A44">
        <v>4</v>
      </c>
    </row>
    <row r="46" spans="1:13" x14ac:dyDescent="0.45">
      <c r="D46" s="54">
        <v>17</v>
      </c>
      <c r="E46" s="54">
        <v>17</v>
      </c>
      <c r="F46" s="54">
        <v>17</v>
      </c>
      <c r="G46" s="54">
        <v>17</v>
      </c>
      <c r="H46" s="54">
        <v>17</v>
      </c>
      <c r="I46" s="54">
        <v>17</v>
      </c>
      <c r="J46" s="54">
        <v>17</v>
      </c>
      <c r="K46" s="54">
        <v>17</v>
      </c>
      <c r="L46" s="54">
        <v>17</v>
      </c>
      <c r="M46" s="54">
        <v>17</v>
      </c>
    </row>
    <row r="47" spans="1:13" x14ac:dyDescent="0.45">
      <c r="A47" s="2" t="s">
        <v>21</v>
      </c>
      <c r="B47" s="19">
        <f>MAX($A$48:$A$64)</f>
        <v>17</v>
      </c>
      <c r="D47" s="55" t="s">
        <v>154</v>
      </c>
      <c r="E47" s="55" t="s">
        <v>155</v>
      </c>
      <c r="F47" s="55" t="s">
        <v>156</v>
      </c>
      <c r="G47" s="55" t="s">
        <v>157</v>
      </c>
      <c r="H47" s="55" t="s">
        <v>158</v>
      </c>
      <c r="I47" s="55" t="s">
        <v>159</v>
      </c>
      <c r="J47" s="55" t="s">
        <v>145</v>
      </c>
      <c r="K47" s="55" t="s">
        <v>146</v>
      </c>
      <c r="L47" s="55" t="s">
        <v>147</v>
      </c>
      <c r="M47" s="55" t="s">
        <v>171</v>
      </c>
    </row>
    <row r="48" spans="1:13" x14ac:dyDescent="0.45">
      <c r="A48">
        <v>1</v>
      </c>
      <c r="B48" t="s">
        <v>138</v>
      </c>
    </row>
    <row r="49" spans="1:2" x14ac:dyDescent="0.45">
      <c r="A49">
        <v>2</v>
      </c>
      <c r="B49" t="s">
        <v>12</v>
      </c>
    </row>
    <row r="50" spans="1:2" x14ac:dyDescent="0.45">
      <c r="A50">
        <v>3</v>
      </c>
      <c r="B50" t="s">
        <v>13</v>
      </c>
    </row>
    <row r="51" spans="1:2" x14ac:dyDescent="0.45">
      <c r="A51">
        <v>4</v>
      </c>
      <c r="B51" t="s">
        <v>15</v>
      </c>
    </row>
    <row r="52" spans="1:2" x14ac:dyDescent="0.45">
      <c r="A52">
        <v>5</v>
      </c>
      <c r="B52" t="s">
        <v>107</v>
      </c>
    </row>
    <row r="53" spans="1:2" x14ac:dyDescent="0.45">
      <c r="A53">
        <v>6</v>
      </c>
      <c r="B53" t="s">
        <v>108</v>
      </c>
    </row>
    <row r="54" spans="1:2" x14ac:dyDescent="0.45">
      <c r="A54">
        <v>7</v>
      </c>
      <c r="B54" t="s">
        <v>69</v>
      </c>
    </row>
    <row r="55" spans="1:2" x14ac:dyDescent="0.45">
      <c r="A55">
        <v>8</v>
      </c>
      <c r="B55" t="s">
        <v>109</v>
      </c>
    </row>
    <row r="56" spans="1:2" x14ac:dyDescent="0.45">
      <c r="A56">
        <v>9</v>
      </c>
      <c r="B56" t="s">
        <v>14</v>
      </c>
    </row>
    <row r="57" spans="1:2" x14ac:dyDescent="0.45">
      <c r="A57">
        <v>10</v>
      </c>
      <c r="B57" t="s">
        <v>10</v>
      </c>
    </row>
    <row r="58" spans="1:2" x14ac:dyDescent="0.45">
      <c r="A58">
        <v>11</v>
      </c>
      <c r="B58" t="s">
        <v>7</v>
      </c>
    </row>
    <row r="59" spans="1:2" x14ac:dyDescent="0.45">
      <c r="A59">
        <v>12</v>
      </c>
      <c r="B59" t="s">
        <v>70</v>
      </c>
    </row>
    <row r="60" spans="1:2" x14ac:dyDescent="0.45">
      <c r="A60">
        <v>13</v>
      </c>
      <c r="B60" t="s">
        <v>122</v>
      </c>
    </row>
    <row r="61" spans="1:2" x14ac:dyDescent="0.45">
      <c r="A61">
        <v>14</v>
      </c>
      <c r="B61" t="s">
        <v>136</v>
      </c>
    </row>
    <row r="62" spans="1:2" x14ac:dyDescent="0.45">
      <c r="A62">
        <v>15</v>
      </c>
      <c r="B62" t="s">
        <v>164</v>
      </c>
    </row>
    <row r="63" spans="1:2" x14ac:dyDescent="0.45">
      <c r="A63">
        <v>16</v>
      </c>
      <c r="B63" t="s">
        <v>19</v>
      </c>
    </row>
    <row r="64" spans="1:2" x14ac:dyDescent="0.45">
      <c r="A64">
        <v>17</v>
      </c>
    </row>
    <row r="66" spans="1:13" x14ac:dyDescent="0.45">
      <c r="D66" s="54">
        <v>32</v>
      </c>
      <c r="E66" s="54">
        <v>32</v>
      </c>
      <c r="F66" s="54">
        <v>32</v>
      </c>
      <c r="G66" s="54">
        <v>32</v>
      </c>
      <c r="H66" s="54">
        <v>32</v>
      </c>
      <c r="I66" s="54">
        <v>32</v>
      </c>
      <c r="J66" s="54">
        <v>32</v>
      </c>
      <c r="K66" s="54">
        <v>32</v>
      </c>
      <c r="L66" s="54">
        <v>32</v>
      </c>
      <c r="M66" s="54">
        <v>32</v>
      </c>
    </row>
    <row r="67" spans="1:13" x14ac:dyDescent="0.45">
      <c r="A67" t="s">
        <v>16</v>
      </c>
      <c r="B67" s="6">
        <f>MAX(A68:A99)</f>
        <v>32</v>
      </c>
      <c r="D67" s="55" t="s">
        <v>154</v>
      </c>
      <c r="E67" s="55" t="s">
        <v>155</v>
      </c>
      <c r="F67" s="55" t="s">
        <v>156</v>
      </c>
      <c r="G67" s="55" t="s">
        <v>157</v>
      </c>
      <c r="H67" s="55" t="s">
        <v>158</v>
      </c>
      <c r="I67" s="55" t="s">
        <v>159</v>
      </c>
      <c r="J67" s="55" t="s">
        <v>145</v>
      </c>
      <c r="K67" s="55" t="s">
        <v>146</v>
      </c>
      <c r="L67" s="55" t="s">
        <v>147</v>
      </c>
      <c r="M67" s="55" t="s">
        <v>171</v>
      </c>
    </row>
    <row r="68" spans="1:13" x14ac:dyDescent="0.45">
      <c r="A68">
        <v>1</v>
      </c>
      <c r="B68" s="22" t="s">
        <v>172</v>
      </c>
    </row>
    <row r="69" spans="1:13" x14ac:dyDescent="0.45">
      <c r="A69">
        <v>2</v>
      </c>
      <c r="B69" t="s">
        <v>175</v>
      </c>
    </row>
    <row r="70" spans="1:13" x14ac:dyDescent="0.45">
      <c r="A70">
        <v>3</v>
      </c>
      <c r="B70" t="s">
        <v>176</v>
      </c>
    </row>
    <row r="71" spans="1:13" x14ac:dyDescent="0.45">
      <c r="A71">
        <v>4</v>
      </c>
      <c r="B71" t="s">
        <v>177</v>
      </c>
    </row>
    <row r="72" spans="1:13" x14ac:dyDescent="0.45">
      <c r="A72">
        <v>5</v>
      </c>
      <c r="B72" t="s">
        <v>178</v>
      </c>
    </row>
    <row r="73" spans="1:13" x14ac:dyDescent="0.45">
      <c r="A73">
        <v>6</v>
      </c>
      <c r="B73" s="22" t="s">
        <v>179</v>
      </c>
    </row>
    <row r="74" spans="1:13" x14ac:dyDescent="0.45">
      <c r="A74">
        <v>7</v>
      </c>
      <c r="B74" s="22" t="s">
        <v>184</v>
      </c>
    </row>
    <row r="75" spans="1:13" x14ac:dyDescent="0.45">
      <c r="A75">
        <v>8</v>
      </c>
      <c r="B75" s="22" t="s">
        <v>180</v>
      </c>
    </row>
    <row r="76" spans="1:13" x14ac:dyDescent="0.45">
      <c r="A76">
        <v>9</v>
      </c>
      <c r="B76" t="s">
        <v>174</v>
      </c>
    </row>
    <row r="77" spans="1:13" x14ac:dyDescent="0.45">
      <c r="A77">
        <v>10</v>
      </c>
      <c r="B77" s="22" t="s">
        <v>205</v>
      </c>
    </row>
    <row r="78" spans="1:13" x14ac:dyDescent="0.45">
      <c r="A78">
        <v>11</v>
      </c>
      <c r="B78" s="22" t="s">
        <v>181</v>
      </c>
      <c r="C78" s="22"/>
    </row>
    <row r="79" spans="1:13" x14ac:dyDescent="0.45">
      <c r="A79">
        <v>12</v>
      </c>
      <c r="B79" s="22" t="s">
        <v>182</v>
      </c>
      <c r="C79" s="22"/>
    </row>
    <row r="80" spans="1:13" x14ac:dyDescent="0.45">
      <c r="A80">
        <v>13</v>
      </c>
      <c r="B80" s="22" t="s">
        <v>204</v>
      </c>
      <c r="C80" s="22"/>
    </row>
    <row r="81" spans="1:2" x14ac:dyDescent="0.45">
      <c r="A81">
        <v>14</v>
      </c>
      <c r="B81" s="22" t="s">
        <v>183</v>
      </c>
    </row>
    <row r="82" spans="1:2" x14ac:dyDescent="0.45">
      <c r="A82">
        <v>15</v>
      </c>
      <c r="B82" t="s">
        <v>130</v>
      </c>
    </row>
    <row r="83" spans="1:2" x14ac:dyDescent="0.45">
      <c r="A83">
        <v>16</v>
      </c>
      <c r="B83" t="s">
        <v>131</v>
      </c>
    </row>
    <row r="84" spans="1:2" x14ac:dyDescent="0.45">
      <c r="A84">
        <v>17</v>
      </c>
      <c r="B84" t="s">
        <v>132</v>
      </c>
    </row>
    <row r="85" spans="1:2" x14ac:dyDescent="0.45">
      <c r="A85">
        <v>18</v>
      </c>
      <c r="B85" t="s">
        <v>150</v>
      </c>
    </row>
    <row r="86" spans="1:2" x14ac:dyDescent="0.45">
      <c r="A86">
        <v>19</v>
      </c>
      <c r="B86" t="s">
        <v>153</v>
      </c>
    </row>
    <row r="87" spans="1:2" x14ac:dyDescent="0.45">
      <c r="A87">
        <v>20</v>
      </c>
      <c r="B87" s="22" t="s">
        <v>168</v>
      </c>
    </row>
    <row r="88" spans="1:2" x14ac:dyDescent="0.45">
      <c r="A88">
        <v>21</v>
      </c>
      <c r="B88" t="s">
        <v>135</v>
      </c>
    </row>
    <row r="89" spans="1:2" x14ac:dyDescent="0.45">
      <c r="A89">
        <v>22</v>
      </c>
      <c r="B89" t="s">
        <v>151</v>
      </c>
    </row>
    <row r="90" spans="1:2" x14ac:dyDescent="0.45">
      <c r="A90">
        <v>23</v>
      </c>
      <c r="B90" t="s">
        <v>127</v>
      </c>
    </row>
    <row r="91" spans="1:2" x14ac:dyDescent="0.45">
      <c r="A91">
        <v>24</v>
      </c>
      <c r="B91" t="s">
        <v>142</v>
      </c>
    </row>
    <row r="92" spans="1:2" x14ac:dyDescent="0.45">
      <c r="A92">
        <v>25</v>
      </c>
      <c r="B92" t="s">
        <v>133</v>
      </c>
    </row>
    <row r="93" spans="1:2" x14ac:dyDescent="0.45">
      <c r="A93">
        <v>26</v>
      </c>
      <c r="B93" s="22" t="s">
        <v>134</v>
      </c>
    </row>
    <row r="94" spans="1:2" x14ac:dyDescent="0.45">
      <c r="A94">
        <v>27</v>
      </c>
      <c r="B94" s="22" t="s">
        <v>173</v>
      </c>
    </row>
    <row r="95" spans="1:2" x14ac:dyDescent="0.45">
      <c r="A95">
        <v>28</v>
      </c>
      <c r="B95" s="22" t="s">
        <v>152</v>
      </c>
    </row>
    <row r="96" spans="1:2" x14ac:dyDescent="0.45">
      <c r="A96">
        <v>29</v>
      </c>
      <c r="B96" s="22" t="s">
        <v>165</v>
      </c>
    </row>
    <row r="97" spans="1:2" x14ac:dyDescent="0.45">
      <c r="A97">
        <v>30</v>
      </c>
      <c r="B97" s="22" t="s">
        <v>166</v>
      </c>
    </row>
    <row r="98" spans="1:2" x14ac:dyDescent="0.45">
      <c r="A98">
        <v>31</v>
      </c>
      <c r="B98" t="s">
        <v>19</v>
      </c>
    </row>
    <row r="99" spans="1:2" x14ac:dyDescent="0.45">
      <c r="A99">
        <v>32</v>
      </c>
    </row>
  </sheetData>
  <phoneticPr fontId="0" type="noConversion"/>
  <conditionalFormatting sqref="E23:E31">
    <cfRule type="expression" priority="3" stopIfTrue="1">
      <formula>$B$2-1</formula>
    </cfRule>
  </conditionalFormatting>
  <conditionalFormatting sqref="B52:I52">
    <cfRule type="expression" priority="2" stopIfTrue="1">
      <formula>OR($B$23-5=1,$B$31-5=1)</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1015625" defaultRowHeight="14" x14ac:dyDescent="0.45"/>
  <cols>
    <col min="1" max="16384" width="11.41015625" style="46"/>
  </cols>
  <sheetData/>
  <sheetProtection algorithmName="SHA-512" hashValue="OrsKBBp7IUh9wTmVg2ATwDzV8xoUKvzUaR0a1yD3nkiRvzHlIP/mGMOcF6dFjuW94QoB2tFMvAFB0eS2l8ZD7w==" saltValue="MTstw4xb8v+gVbOyettC+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B21E-91FB-437B-8F0B-43533E0CEE19}">
  <dimension ref="A1:C7"/>
  <sheetViews>
    <sheetView workbookViewId="0">
      <selection sqref="A1:C1"/>
    </sheetView>
  </sheetViews>
  <sheetFormatPr baseColWidth="10" defaultColWidth="11.41015625" defaultRowHeight="14" x14ac:dyDescent="0.45"/>
  <cols>
    <col min="1" max="3" width="27.5859375" style="89" customWidth="1"/>
    <col min="4" max="16384" width="11.41015625" style="89"/>
  </cols>
  <sheetData>
    <row r="1" spans="1:3" s="86" customFormat="1" ht="15" x14ac:dyDescent="0.45">
      <c r="A1" s="85" t="s">
        <v>50</v>
      </c>
      <c r="B1" s="85"/>
      <c r="C1" s="85"/>
    </row>
    <row r="2" spans="1:3" s="86" customFormat="1" ht="79.7" customHeight="1" x14ac:dyDescent="0.45">
      <c r="A2" s="87" t="s">
        <v>209</v>
      </c>
      <c r="B2" s="88"/>
      <c r="C2" s="88"/>
    </row>
    <row r="3" spans="1:3" s="86" customFormat="1" ht="66.2" customHeight="1" x14ac:dyDescent="0.45">
      <c r="A3" s="87" t="s">
        <v>110</v>
      </c>
      <c r="B3" s="88"/>
      <c r="C3" s="88"/>
    </row>
    <row r="4" spans="1:3" s="86" customFormat="1" ht="45" customHeight="1" x14ac:dyDescent="0.45">
      <c r="A4" s="87" t="s">
        <v>60</v>
      </c>
      <c r="B4" s="88"/>
      <c r="C4" s="88"/>
    </row>
    <row r="5" spans="1:3" s="86" customFormat="1" ht="45" customHeight="1" x14ac:dyDescent="0.45">
      <c r="A5" s="87" t="s">
        <v>111</v>
      </c>
      <c r="B5" s="87"/>
      <c r="C5" s="87"/>
    </row>
    <row r="6" spans="1:3" s="86" customFormat="1" ht="70" customHeight="1" x14ac:dyDescent="0.45">
      <c r="A6" s="87" t="s">
        <v>112</v>
      </c>
      <c r="B6" s="88"/>
      <c r="C6" s="88"/>
    </row>
    <row r="7" spans="1:3" s="86" customFormat="1" ht="65.25" customHeight="1" x14ac:dyDescent="0.45">
      <c r="A7" s="87" t="s">
        <v>114</v>
      </c>
      <c r="B7" s="88"/>
      <c r="C7" s="88"/>
    </row>
  </sheetData>
  <sheetProtection algorithmName="SHA-512" hashValue="XaK2F47AIKiRWCFldKqTBB/RxVthpLcaIvRTG3oyd9HJjXFk1u7zerqcKn2mIr04razUE+e0svtAR4QySItnHg==" saltValue="YcTglwcCBwZhNlxsNGDSN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31CD9-BDB5-4951-943A-6D63F9F7ED94}">
  <dimension ref="A1:D16"/>
  <sheetViews>
    <sheetView workbookViewId="0"/>
  </sheetViews>
  <sheetFormatPr baseColWidth="10" defaultColWidth="11.41015625" defaultRowHeight="15.35" x14ac:dyDescent="0.5"/>
  <cols>
    <col min="1" max="3" width="27.5859375" style="95" customWidth="1"/>
    <col min="4" max="16384" width="11.41015625" style="95"/>
  </cols>
  <sheetData>
    <row r="1" spans="1:4" s="91" customFormat="1" x14ac:dyDescent="0.45">
      <c r="A1" s="90" t="s">
        <v>51</v>
      </c>
      <c r="B1" s="90"/>
      <c r="C1" s="90"/>
      <c r="D1" s="90"/>
    </row>
    <row r="2" spans="1:4" s="91" customFormat="1" ht="72" customHeight="1" x14ac:dyDescent="0.45">
      <c r="A2" s="92" t="s">
        <v>78</v>
      </c>
      <c r="B2" s="93"/>
      <c r="C2" s="93"/>
    </row>
    <row r="3" spans="1:4" s="91" customFormat="1" ht="59.45" customHeight="1" x14ac:dyDescent="0.45">
      <c r="A3" s="92" t="s">
        <v>65</v>
      </c>
      <c r="B3" s="93"/>
      <c r="C3" s="93"/>
    </row>
    <row r="4" spans="1:4" s="91" customFormat="1" ht="108" customHeight="1" x14ac:dyDescent="0.45">
      <c r="A4" s="92" t="s">
        <v>66</v>
      </c>
      <c r="B4" s="93"/>
      <c r="C4" s="93"/>
    </row>
    <row r="5" spans="1:4" s="91" customFormat="1" ht="154.5" customHeight="1" x14ac:dyDescent="0.45">
      <c r="A5" s="92" t="s">
        <v>79</v>
      </c>
      <c r="B5" s="92"/>
      <c r="C5" s="92"/>
    </row>
    <row r="6" spans="1:4" s="91" customFormat="1" ht="141.94999999999999" customHeight="1" x14ac:dyDescent="0.45">
      <c r="A6" s="92" t="s">
        <v>80</v>
      </c>
      <c r="B6" s="92"/>
      <c r="C6" s="92"/>
    </row>
    <row r="7" spans="1:4" s="91" customFormat="1" ht="195.2" customHeight="1" x14ac:dyDescent="0.45">
      <c r="A7" s="92" t="s">
        <v>210</v>
      </c>
      <c r="B7" s="93"/>
      <c r="C7" s="93"/>
    </row>
    <row r="8" spans="1:4" s="91" customFormat="1" ht="79.7" customHeight="1" x14ac:dyDescent="0.45">
      <c r="A8" s="92" t="s">
        <v>81</v>
      </c>
      <c r="B8" s="93"/>
      <c r="C8" s="93"/>
    </row>
    <row r="9" spans="1:4" x14ac:dyDescent="0.5">
      <c r="A9" s="94"/>
      <c r="B9" s="94"/>
      <c r="C9" s="94"/>
    </row>
    <row r="10" spans="1:4" x14ac:dyDescent="0.5">
      <c r="A10" s="94"/>
      <c r="B10" s="94"/>
      <c r="C10" s="94"/>
    </row>
    <row r="11" spans="1:4" x14ac:dyDescent="0.5">
      <c r="A11" s="94"/>
      <c r="B11" s="94"/>
      <c r="C11" s="94"/>
    </row>
    <row r="12" spans="1:4" x14ac:dyDescent="0.5">
      <c r="A12" s="94"/>
      <c r="B12" s="94"/>
      <c r="C12" s="94"/>
    </row>
    <row r="13" spans="1:4" x14ac:dyDescent="0.5">
      <c r="A13" s="94"/>
      <c r="B13" s="94"/>
      <c r="C13" s="94"/>
    </row>
    <row r="14" spans="1:4" x14ac:dyDescent="0.5">
      <c r="A14" s="94"/>
      <c r="B14" s="94"/>
      <c r="C14" s="94"/>
    </row>
    <row r="15" spans="1:4" x14ac:dyDescent="0.5">
      <c r="A15" s="94"/>
      <c r="B15" s="94"/>
      <c r="C15" s="94"/>
    </row>
    <row r="16" spans="1:4" x14ac:dyDescent="0.5">
      <c r="A16" s="94"/>
      <c r="B16" s="94"/>
      <c r="C16" s="94"/>
    </row>
  </sheetData>
  <sheetProtection algorithmName="SHA-512" hashValue="+JtnUIm94kdRvumwwTkBSf97nx3UpSPLyrJymofhp32uq4c9hFhA3oRn2RNU3bbpeIUTC8yljRm2X5k1ybd1ww==" saltValue="Vpl3p+b6DzOCkis2GaIMG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62E06-FBB9-4EF0-A9AE-D17ED88DB537}">
  <sheetPr>
    <pageSetUpPr fitToPage="1"/>
  </sheetPr>
  <dimension ref="A1:E11"/>
  <sheetViews>
    <sheetView workbookViewId="0">
      <selection sqref="A1:C1"/>
    </sheetView>
  </sheetViews>
  <sheetFormatPr baseColWidth="10" defaultColWidth="11.41015625" defaultRowHeight="15.35" x14ac:dyDescent="0.5"/>
  <cols>
    <col min="1" max="3" width="27.5859375" style="97" customWidth="1"/>
    <col min="4" max="16384" width="11.41015625" style="97"/>
  </cols>
  <sheetData>
    <row r="1" spans="1:5" ht="27.75" customHeight="1" x14ac:dyDescent="0.5">
      <c r="A1" s="96" t="s">
        <v>211</v>
      </c>
      <c r="B1" s="96"/>
      <c r="C1" s="96"/>
    </row>
    <row r="2" spans="1:5" s="98" customFormat="1" ht="100" customHeight="1" x14ac:dyDescent="0.45">
      <c r="A2" s="92" t="s">
        <v>212</v>
      </c>
      <c r="B2" s="93"/>
      <c r="C2" s="93"/>
      <c r="E2" s="99"/>
    </row>
    <row r="3" spans="1:5" s="98" customFormat="1" ht="45" customHeight="1" x14ac:dyDescent="0.45">
      <c r="A3" s="92" t="s">
        <v>213</v>
      </c>
      <c r="B3" s="93"/>
      <c r="C3" s="93"/>
      <c r="E3" s="99"/>
    </row>
    <row r="4" spans="1:5" s="98" customFormat="1" ht="66.75" customHeight="1" x14ac:dyDescent="0.45">
      <c r="A4" s="100" t="s">
        <v>214</v>
      </c>
      <c r="B4" s="101"/>
      <c r="C4" s="102"/>
      <c r="E4" s="99"/>
    </row>
    <row r="5" spans="1:5" ht="30.7" x14ac:dyDescent="0.5">
      <c r="A5" s="103" t="s">
        <v>71</v>
      </c>
      <c r="B5" s="103" t="s">
        <v>72</v>
      </c>
    </row>
    <row r="6" spans="1:5" x14ac:dyDescent="0.5">
      <c r="A6" s="104">
        <v>1379</v>
      </c>
      <c r="B6" s="104">
        <v>1380</v>
      </c>
    </row>
    <row r="7" spans="1:5" x14ac:dyDescent="0.5">
      <c r="A7" s="104">
        <v>179.34</v>
      </c>
      <c r="B7" s="104">
        <v>179</v>
      </c>
    </row>
    <row r="8" spans="1:5" x14ac:dyDescent="0.5">
      <c r="A8" s="104">
        <v>80.12</v>
      </c>
      <c r="B8" s="104">
        <v>80.099999999999994</v>
      </c>
    </row>
    <row r="9" spans="1:5" x14ac:dyDescent="0.5">
      <c r="A9" s="104">
        <v>7.8</v>
      </c>
      <c r="B9" s="105">
        <v>7.8</v>
      </c>
    </row>
    <row r="10" spans="1:5" ht="24" hidden="1" customHeight="1" x14ac:dyDescent="0.5">
      <c r="A10" s="106"/>
      <c r="B10" s="107"/>
      <c r="C10" s="107"/>
    </row>
    <row r="11" spans="1:5" x14ac:dyDescent="0.5">
      <c r="A11" s="104">
        <v>7.8320000000000001E-2</v>
      </c>
      <c r="B11" s="108">
        <v>7.8299999999999995E-2</v>
      </c>
    </row>
  </sheetData>
  <sheetProtection algorithmName="SHA-512" hashValue="9pvxuAfN536Am1ZVFoJr+Ti+ESNtWSkud5skb5ej0EAw17tZ+vooxeeOdJfcnO3WKOI1B1lmlPBVPBan9YC7LQ==" saltValue="B7r46I+QVOzXxa11w8GOU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B244-DB22-4C7A-A2E0-0D252247F5AF}">
  <dimension ref="A1:H20"/>
  <sheetViews>
    <sheetView zoomScaleNormal="100" workbookViewId="0">
      <selection sqref="A1:H1"/>
    </sheetView>
  </sheetViews>
  <sheetFormatPr baseColWidth="10" defaultColWidth="11.41015625" defaultRowHeight="14" x14ac:dyDescent="0.45"/>
  <cols>
    <col min="1" max="8" width="10.5859375" style="113" customWidth="1"/>
    <col min="9" max="256" width="11.41015625" style="113"/>
    <col min="257" max="264" width="10.5859375" style="113" customWidth="1"/>
    <col min="265" max="512" width="11.41015625" style="113"/>
    <col min="513" max="520" width="10.5859375" style="113" customWidth="1"/>
    <col min="521" max="768" width="11.41015625" style="113"/>
    <col min="769" max="776" width="10.5859375" style="113" customWidth="1"/>
    <col min="777" max="1024" width="11.41015625" style="113"/>
    <col min="1025" max="1032" width="10.5859375" style="113" customWidth="1"/>
    <col min="1033" max="1280" width="11.41015625" style="113"/>
    <col min="1281" max="1288" width="10.5859375" style="113" customWidth="1"/>
    <col min="1289" max="1536" width="11.41015625" style="113"/>
    <col min="1537" max="1544" width="10.5859375" style="113" customWidth="1"/>
    <col min="1545" max="1792" width="11.41015625" style="113"/>
    <col min="1793" max="1800" width="10.5859375" style="113" customWidth="1"/>
    <col min="1801" max="2048" width="11.41015625" style="113"/>
    <col min="2049" max="2056" width="10.5859375" style="113" customWidth="1"/>
    <col min="2057" max="2304" width="11.41015625" style="113"/>
    <col min="2305" max="2312" width="10.5859375" style="113" customWidth="1"/>
    <col min="2313" max="2560" width="11.41015625" style="113"/>
    <col min="2561" max="2568" width="10.5859375" style="113" customWidth="1"/>
    <col min="2569" max="2816" width="11.41015625" style="113"/>
    <col min="2817" max="2824" width="10.5859375" style="113" customWidth="1"/>
    <col min="2825" max="3072" width="11.41015625" style="113"/>
    <col min="3073" max="3080" width="10.5859375" style="113" customWidth="1"/>
    <col min="3081" max="3328" width="11.41015625" style="113"/>
    <col min="3329" max="3336" width="10.5859375" style="113" customWidth="1"/>
    <col min="3337" max="3584" width="11.41015625" style="113"/>
    <col min="3585" max="3592" width="10.5859375" style="113" customWidth="1"/>
    <col min="3593" max="3840" width="11.41015625" style="113"/>
    <col min="3841" max="3848" width="10.5859375" style="113" customWidth="1"/>
    <col min="3849" max="4096" width="11.41015625" style="113"/>
    <col min="4097" max="4104" width="10.5859375" style="113" customWidth="1"/>
    <col min="4105" max="4352" width="11.41015625" style="113"/>
    <col min="4353" max="4360" width="10.5859375" style="113" customWidth="1"/>
    <col min="4361" max="4608" width="11.41015625" style="113"/>
    <col min="4609" max="4616" width="10.5859375" style="113" customWidth="1"/>
    <col min="4617" max="4864" width="11.41015625" style="113"/>
    <col min="4865" max="4872" width="10.5859375" style="113" customWidth="1"/>
    <col min="4873" max="5120" width="11.41015625" style="113"/>
    <col min="5121" max="5128" width="10.5859375" style="113" customWidth="1"/>
    <col min="5129" max="5376" width="11.41015625" style="113"/>
    <col min="5377" max="5384" width="10.5859375" style="113" customWidth="1"/>
    <col min="5385" max="5632" width="11.41015625" style="113"/>
    <col min="5633" max="5640" width="10.5859375" style="113" customWidth="1"/>
    <col min="5641" max="5888" width="11.41015625" style="113"/>
    <col min="5889" max="5896" width="10.5859375" style="113" customWidth="1"/>
    <col min="5897" max="6144" width="11.41015625" style="113"/>
    <col min="6145" max="6152" width="10.5859375" style="113" customWidth="1"/>
    <col min="6153" max="6400" width="11.41015625" style="113"/>
    <col min="6401" max="6408" width="10.5859375" style="113" customWidth="1"/>
    <col min="6409" max="6656" width="11.41015625" style="113"/>
    <col min="6657" max="6664" width="10.5859375" style="113" customWidth="1"/>
    <col min="6665" max="6912" width="11.41015625" style="113"/>
    <col min="6913" max="6920" width="10.5859375" style="113" customWidth="1"/>
    <col min="6921" max="7168" width="11.41015625" style="113"/>
    <col min="7169" max="7176" width="10.5859375" style="113" customWidth="1"/>
    <col min="7177" max="7424" width="11.41015625" style="113"/>
    <col min="7425" max="7432" width="10.5859375" style="113" customWidth="1"/>
    <col min="7433" max="7680" width="11.41015625" style="113"/>
    <col min="7681" max="7688" width="10.5859375" style="113" customWidth="1"/>
    <col min="7689" max="7936" width="11.41015625" style="113"/>
    <col min="7937" max="7944" width="10.5859375" style="113" customWidth="1"/>
    <col min="7945" max="8192" width="11.41015625" style="113"/>
    <col min="8193" max="8200" width="10.5859375" style="113" customWidth="1"/>
    <col min="8201" max="8448" width="11.41015625" style="113"/>
    <col min="8449" max="8456" width="10.5859375" style="113" customWidth="1"/>
    <col min="8457" max="8704" width="11.41015625" style="113"/>
    <col min="8705" max="8712" width="10.5859375" style="113" customWidth="1"/>
    <col min="8713" max="8960" width="11.41015625" style="113"/>
    <col min="8961" max="8968" width="10.5859375" style="113" customWidth="1"/>
    <col min="8969" max="9216" width="11.41015625" style="113"/>
    <col min="9217" max="9224" width="10.5859375" style="113" customWidth="1"/>
    <col min="9225" max="9472" width="11.41015625" style="113"/>
    <col min="9473" max="9480" width="10.5859375" style="113" customWidth="1"/>
    <col min="9481" max="9728" width="11.41015625" style="113"/>
    <col min="9729" max="9736" width="10.5859375" style="113" customWidth="1"/>
    <col min="9737" max="9984" width="11.41015625" style="113"/>
    <col min="9985" max="9992" width="10.5859375" style="113" customWidth="1"/>
    <col min="9993" max="10240" width="11.41015625" style="113"/>
    <col min="10241" max="10248" width="10.5859375" style="113" customWidth="1"/>
    <col min="10249" max="10496" width="11.41015625" style="113"/>
    <col min="10497" max="10504" width="10.5859375" style="113" customWidth="1"/>
    <col min="10505" max="10752" width="11.41015625" style="113"/>
    <col min="10753" max="10760" width="10.5859375" style="113" customWidth="1"/>
    <col min="10761" max="11008" width="11.41015625" style="113"/>
    <col min="11009" max="11016" width="10.5859375" style="113" customWidth="1"/>
    <col min="11017" max="11264" width="11.41015625" style="113"/>
    <col min="11265" max="11272" width="10.5859375" style="113" customWidth="1"/>
    <col min="11273" max="11520" width="11.41015625" style="113"/>
    <col min="11521" max="11528" width="10.5859375" style="113" customWidth="1"/>
    <col min="11529" max="11776" width="11.41015625" style="113"/>
    <col min="11777" max="11784" width="10.5859375" style="113" customWidth="1"/>
    <col min="11785" max="12032" width="11.41015625" style="113"/>
    <col min="12033" max="12040" width="10.5859375" style="113" customWidth="1"/>
    <col min="12041" max="12288" width="11.41015625" style="113"/>
    <col min="12289" max="12296" width="10.5859375" style="113" customWidth="1"/>
    <col min="12297" max="12544" width="11.41015625" style="113"/>
    <col min="12545" max="12552" width="10.5859375" style="113" customWidth="1"/>
    <col min="12553" max="12800" width="11.41015625" style="113"/>
    <col min="12801" max="12808" width="10.5859375" style="113" customWidth="1"/>
    <col min="12809" max="13056" width="11.41015625" style="113"/>
    <col min="13057" max="13064" width="10.5859375" style="113" customWidth="1"/>
    <col min="13065" max="13312" width="11.41015625" style="113"/>
    <col min="13313" max="13320" width="10.5859375" style="113" customWidth="1"/>
    <col min="13321" max="13568" width="11.41015625" style="113"/>
    <col min="13569" max="13576" width="10.5859375" style="113" customWidth="1"/>
    <col min="13577" max="13824" width="11.41015625" style="113"/>
    <col min="13825" max="13832" width="10.5859375" style="113" customWidth="1"/>
    <col min="13833" max="14080" width="11.41015625" style="113"/>
    <col min="14081" max="14088" width="10.5859375" style="113" customWidth="1"/>
    <col min="14089" max="14336" width="11.41015625" style="113"/>
    <col min="14337" max="14344" width="10.5859375" style="113" customWidth="1"/>
    <col min="14345" max="14592" width="11.41015625" style="113"/>
    <col min="14593" max="14600" width="10.5859375" style="113" customWidth="1"/>
    <col min="14601" max="14848" width="11.41015625" style="113"/>
    <col min="14849" max="14856" width="10.5859375" style="113" customWidth="1"/>
    <col min="14857" max="15104" width="11.41015625" style="113"/>
    <col min="15105" max="15112" width="10.5859375" style="113" customWidth="1"/>
    <col min="15113" max="15360" width="11.41015625" style="113"/>
    <col min="15361" max="15368" width="10.5859375" style="113" customWidth="1"/>
    <col min="15369" max="15616" width="11.41015625" style="113"/>
    <col min="15617" max="15624" width="10.5859375" style="113" customWidth="1"/>
    <col min="15625" max="15872" width="11.41015625" style="113"/>
    <col min="15873" max="15880" width="10.5859375" style="113" customWidth="1"/>
    <col min="15881" max="16128" width="11.41015625" style="113"/>
    <col min="16129" max="16136" width="10.5859375" style="113" customWidth="1"/>
    <col min="16137" max="16384" width="11.41015625" style="113"/>
  </cols>
  <sheetData>
    <row r="1" spans="1:8" s="110" customFormat="1" ht="20.100000000000001" customHeight="1" x14ac:dyDescent="0.45">
      <c r="A1" s="109" t="s">
        <v>185</v>
      </c>
      <c r="B1" s="109"/>
      <c r="C1" s="109"/>
      <c r="D1" s="109"/>
      <c r="E1" s="109"/>
      <c r="F1" s="109"/>
      <c r="G1" s="109"/>
      <c r="H1" s="109"/>
    </row>
    <row r="2" spans="1:8" s="110" customFormat="1" ht="43.5" customHeight="1" x14ac:dyDescent="0.45">
      <c r="A2" s="111" t="s">
        <v>186</v>
      </c>
      <c r="B2" s="111"/>
      <c r="C2" s="111"/>
      <c r="D2" s="111"/>
      <c r="E2" s="111"/>
      <c r="F2" s="111"/>
      <c r="G2" s="111"/>
      <c r="H2" s="111"/>
    </row>
    <row r="3" spans="1:8" s="110" customFormat="1" ht="35.1" customHeight="1" x14ac:dyDescent="0.45">
      <c r="A3" s="111" t="s">
        <v>187</v>
      </c>
      <c r="B3" s="111"/>
      <c r="C3" s="111"/>
      <c r="D3" s="111"/>
      <c r="E3" s="111"/>
      <c r="F3" s="111"/>
      <c r="G3" s="111"/>
      <c r="H3" s="111"/>
    </row>
    <row r="4" spans="1:8" s="110" customFormat="1" ht="99.7" customHeight="1" x14ac:dyDescent="0.45">
      <c r="A4" s="111" t="s">
        <v>215</v>
      </c>
      <c r="B4" s="111"/>
      <c r="C4" s="111"/>
      <c r="D4" s="111"/>
      <c r="E4" s="111"/>
      <c r="F4" s="111"/>
      <c r="G4" s="111"/>
      <c r="H4" s="111"/>
    </row>
    <row r="5" spans="1:8" s="110" customFormat="1" ht="53.1" customHeight="1" x14ac:dyDescent="0.45">
      <c r="A5" s="111" t="s">
        <v>188</v>
      </c>
      <c r="B5" s="111"/>
      <c r="C5" s="111"/>
      <c r="D5" s="111"/>
      <c r="E5" s="111"/>
      <c r="F5" s="111"/>
      <c r="G5" s="111"/>
      <c r="H5" s="111"/>
    </row>
    <row r="6" spans="1:8" s="110" customFormat="1" ht="35.1" customHeight="1" x14ac:dyDescent="0.45">
      <c r="A6" s="111" t="s">
        <v>189</v>
      </c>
      <c r="B6" s="111"/>
      <c r="C6" s="111"/>
      <c r="D6" s="111"/>
      <c r="E6" s="111"/>
      <c r="F6" s="111"/>
      <c r="G6" s="111"/>
      <c r="H6" s="111"/>
    </row>
    <row r="7" spans="1:8" s="110" customFormat="1" ht="88.35" customHeight="1" x14ac:dyDescent="0.45">
      <c r="A7" s="111" t="s">
        <v>190</v>
      </c>
      <c r="B7" s="111"/>
      <c r="C7" s="111"/>
      <c r="D7" s="111"/>
      <c r="E7" s="111"/>
      <c r="F7" s="111"/>
      <c r="G7" s="111"/>
      <c r="H7" s="111"/>
    </row>
    <row r="8" spans="1:8" s="110" customFormat="1" ht="88.35" customHeight="1" x14ac:dyDescent="0.45">
      <c r="A8" s="111" t="s">
        <v>191</v>
      </c>
      <c r="B8" s="111"/>
      <c r="C8" s="111"/>
      <c r="D8" s="111"/>
      <c r="E8" s="111"/>
      <c r="F8" s="111"/>
      <c r="G8" s="111"/>
      <c r="H8" s="111"/>
    </row>
    <row r="9" spans="1:8" s="110" customFormat="1" ht="70.349999999999994" customHeight="1" x14ac:dyDescent="0.45">
      <c r="A9" s="111" t="s">
        <v>216</v>
      </c>
      <c r="B9" s="111"/>
      <c r="C9" s="111"/>
      <c r="D9" s="111"/>
      <c r="E9" s="111"/>
      <c r="F9" s="111"/>
      <c r="G9" s="111"/>
      <c r="H9" s="111"/>
    </row>
    <row r="10" spans="1:8" s="110" customFormat="1" ht="53.1" customHeight="1" x14ac:dyDescent="0.45">
      <c r="A10" s="111" t="s">
        <v>192</v>
      </c>
      <c r="B10" s="111"/>
      <c r="C10" s="111"/>
      <c r="D10" s="111"/>
      <c r="E10" s="111"/>
      <c r="F10" s="111"/>
      <c r="G10" s="111"/>
      <c r="H10" s="111"/>
    </row>
    <row r="11" spans="1:8" s="110" customFormat="1" ht="122.7" customHeight="1" x14ac:dyDescent="0.45">
      <c r="A11" s="111" t="s">
        <v>217</v>
      </c>
      <c r="B11" s="111"/>
      <c r="C11" s="111"/>
      <c r="D11" s="111"/>
      <c r="E11" s="111"/>
      <c r="F11" s="111"/>
      <c r="G11" s="111"/>
      <c r="H11" s="111"/>
    </row>
    <row r="12" spans="1:8" s="110" customFormat="1" ht="35.1" customHeight="1" x14ac:dyDescent="0.45">
      <c r="A12" s="111" t="s">
        <v>193</v>
      </c>
      <c r="B12" s="111"/>
      <c r="C12" s="111"/>
      <c r="D12" s="111"/>
      <c r="E12" s="111"/>
      <c r="F12" s="111"/>
      <c r="G12" s="111"/>
      <c r="H12" s="111"/>
    </row>
    <row r="13" spans="1:8" s="110" customFormat="1" ht="97.35" customHeight="1" x14ac:dyDescent="0.45">
      <c r="A13" s="111" t="s">
        <v>194</v>
      </c>
      <c r="B13" s="111"/>
      <c r="C13" s="111"/>
      <c r="D13" s="111"/>
      <c r="E13" s="111"/>
      <c r="F13" s="111"/>
      <c r="G13" s="111"/>
      <c r="H13" s="111"/>
    </row>
    <row r="14" spans="1:8" s="110" customFormat="1" ht="97.35" customHeight="1" x14ac:dyDescent="0.45">
      <c r="A14" s="111" t="s">
        <v>195</v>
      </c>
      <c r="B14" s="111"/>
      <c r="C14" s="111"/>
      <c r="D14" s="111"/>
      <c r="E14" s="111"/>
      <c r="F14" s="111"/>
      <c r="G14" s="111"/>
      <c r="H14" s="111"/>
    </row>
    <row r="15" spans="1:8" s="110" customFormat="1" ht="20.100000000000001" customHeight="1" x14ac:dyDescent="0.45">
      <c r="A15" s="111" t="s">
        <v>196</v>
      </c>
      <c r="B15" s="111"/>
      <c r="C15" s="111"/>
      <c r="D15" s="111"/>
      <c r="E15" s="111"/>
      <c r="F15" s="111"/>
      <c r="G15" s="111"/>
      <c r="H15" s="111"/>
    </row>
    <row r="16" spans="1:8" x14ac:dyDescent="0.45">
      <c r="A16" s="112"/>
      <c r="B16" s="112"/>
      <c r="C16" s="112"/>
      <c r="D16" s="112"/>
      <c r="E16" s="112"/>
      <c r="F16" s="112"/>
      <c r="G16" s="112"/>
      <c r="H16" s="112"/>
    </row>
    <row r="17" spans="1:8" x14ac:dyDescent="0.45">
      <c r="A17" s="112"/>
      <c r="B17" s="112"/>
      <c r="C17" s="112"/>
      <c r="D17" s="112"/>
      <c r="E17" s="112"/>
      <c r="F17" s="112"/>
      <c r="G17" s="112"/>
      <c r="H17" s="112"/>
    </row>
    <row r="18" spans="1:8" x14ac:dyDescent="0.45">
      <c r="A18" s="112"/>
      <c r="B18" s="112"/>
      <c r="C18" s="112"/>
      <c r="D18" s="112"/>
      <c r="E18" s="112"/>
      <c r="F18" s="112"/>
      <c r="G18" s="112"/>
      <c r="H18" s="112"/>
    </row>
    <row r="19" spans="1:8" x14ac:dyDescent="0.45">
      <c r="A19" s="112"/>
      <c r="B19" s="112"/>
      <c r="C19" s="112"/>
      <c r="D19" s="112"/>
      <c r="E19" s="112"/>
      <c r="F19" s="112"/>
      <c r="G19" s="112"/>
      <c r="H19" s="112"/>
    </row>
    <row r="20" spans="1:8" x14ac:dyDescent="0.45">
      <c r="A20" s="112"/>
      <c r="B20" s="112"/>
      <c r="C20" s="112"/>
      <c r="D20" s="112"/>
      <c r="E20" s="112"/>
      <c r="F20" s="112"/>
      <c r="G20" s="112"/>
      <c r="H20" s="112"/>
    </row>
  </sheetData>
  <sheetProtection algorithmName="SHA-512" hashValue="gSoYG/cxpksY50aYN3Mm8RvO6HilGRq65UcIli/DcZb3NiJFWc4Wvh1FwYDG6dzTW72rQQcLTNo/jvAU8PUD5Q==" saltValue="yhDN8IR/M5Gg2BfxMCnqMw=="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27" bestFit="1" customWidth="1"/>
    <col min="2" max="2" width="39" style="27" customWidth="1"/>
    <col min="3" max="16384" width="11.41015625" style="27"/>
  </cols>
  <sheetData>
    <row r="1" spans="1:7" ht="20.100000000000001" customHeight="1" x14ac:dyDescent="0.45">
      <c r="A1" s="26" t="s">
        <v>83</v>
      </c>
      <c r="C1" s="28" t="s">
        <v>84</v>
      </c>
    </row>
    <row r="2" spans="1:7" ht="20.100000000000001" customHeight="1" x14ac:dyDescent="0.45">
      <c r="A2" s="27" t="s">
        <v>85</v>
      </c>
      <c r="B2" s="29"/>
      <c r="C2" s="27" t="s">
        <v>85</v>
      </c>
    </row>
    <row r="3" spans="1:7" ht="20.100000000000001" customHeight="1" x14ac:dyDescent="0.45">
      <c r="A3" s="27" t="s">
        <v>86</v>
      </c>
      <c r="B3" s="47"/>
      <c r="C3" s="27" t="s">
        <v>87</v>
      </c>
    </row>
    <row r="4" spans="1:7" ht="20.100000000000001" customHeight="1" x14ac:dyDescent="0.45">
      <c r="A4" s="27" t="s">
        <v>88</v>
      </c>
      <c r="B4" s="29"/>
      <c r="C4" s="27" t="s">
        <v>89</v>
      </c>
    </row>
    <row r="5" spans="1:7" ht="20.100000000000001" customHeight="1" x14ac:dyDescent="0.45"/>
    <row r="6" spans="1:7" ht="45.2" customHeight="1" x14ac:dyDescent="0.45">
      <c r="A6" s="72" t="s">
        <v>202</v>
      </c>
      <c r="B6" s="73"/>
      <c r="C6" s="73"/>
      <c r="D6" s="73"/>
      <c r="E6" s="73"/>
      <c r="F6" s="73"/>
      <c r="G6" s="73"/>
    </row>
    <row r="7" spans="1:7" ht="15.2" customHeight="1" x14ac:dyDescent="0.45">
      <c r="A7" s="59"/>
      <c r="B7" s="59"/>
      <c r="C7" s="59"/>
      <c r="D7" s="59"/>
      <c r="E7" s="59"/>
      <c r="F7" s="59"/>
      <c r="G7" s="59"/>
    </row>
    <row r="8" spans="1:7" ht="45.2" customHeight="1" x14ac:dyDescent="0.45">
      <c r="A8" s="72" t="s">
        <v>203</v>
      </c>
      <c r="B8" s="73"/>
      <c r="C8" s="73"/>
      <c r="D8" s="73"/>
      <c r="E8" s="73"/>
      <c r="F8" s="73"/>
      <c r="G8" s="73"/>
    </row>
    <row r="9" spans="1:7" ht="20.100000000000001" customHeight="1" x14ac:dyDescent="0.45">
      <c r="A9" s="30"/>
    </row>
    <row r="10" spans="1:7" ht="45.2" customHeight="1" x14ac:dyDescent="0.45">
      <c r="A10" s="69" t="s">
        <v>200</v>
      </c>
      <c r="B10" s="69"/>
      <c r="C10" s="69"/>
      <c r="D10" s="69"/>
      <c r="E10" s="69"/>
      <c r="F10" s="69"/>
      <c r="G10" s="69"/>
    </row>
    <row r="11" spans="1:7" ht="45.2" customHeight="1" x14ac:dyDescent="0.45">
      <c r="A11" s="69" t="s">
        <v>201</v>
      </c>
      <c r="B11" s="70"/>
      <c r="C11" s="70"/>
      <c r="D11" s="70"/>
      <c r="E11" s="70"/>
      <c r="F11" s="70"/>
      <c r="G11" s="70"/>
    </row>
    <row r="12" spans="1:7" ht="45.2" customHeight="1" x14ac:dyDescent="0.45">
      <c r="A12" s="69" t="s">
        <v>139</v>
      </c>
      <c r="B12" s="69"/>
      <c r="C12" s="70" t="s">
        <v>140</v>
      </c>
      <c r="D12" s="70"/>
      <c r="E12" s="70"/>
      <c r="F12" s="70"/>
      <c r="G12" s="60"/>
    </row>
    <row r="13" spans="1:7" ht="45.2" customHeight="1" x14ac:dyDescent="0.45">
      <c r="A13" s="44"/>
      <c r="B13" s="44"/>
      <c r="C13" s="45"/>
      <c r="D13" s="45"/>
      <c r="E13" s="45"/>
      <c r="F13" s="45"/>
      <c r="G13" s="45"/>
    </row>
    <row r="15" spans="1:7" x14ac:dyDescent="0.45">
      <c r="A15" s="27" t="s">
        <v>98</v>
      </c>
      <c r="B15" s="47"/>
      <c r="C15" s="71" t="s">
        <v>128</v>
      </c>
      <c r="D15" s="71"/>
      <c r="E15" s="71"/>
    </row>
    <row r="16" spans="1:7" x14ac:dyDescent="0.45">
      <c r="A16" s="27" t="s">
        <v>99</v>
      </c>
      <c r="B16" s="48" t="str">
        <f>IF(ISBLANK(B15),"",IF(B3=B15,"Kontrolle erfolgreich - check ok","FEHLER - ERROR"))</f>
        <v/>
      </c>
      <c r="C16" s="27" t="s">
        <v>129</v>
      </c>
    </row>
    <row r="17" spans="2:2" x14ac:dyDescent="0.45">
      <c r="B17" s="48" t="str">
        <f>IF(ISBLANK(B15),"",IF(ISERROR(FIND("@",B15,1)),"keine gültige eMail-Adresse",IF((VALUE(FIND("@",B15,1))&gt;1),"","keine gültige eMail-Adresse!")))</f>
        <v/>
      </c>
    </row>
    <row r="18" spans="2:2" x14ac:dyDescent="0.45">
      <c r="B18" s="48" t="str">
        <f>IF(ISBLANK(B15),"",IF(ISERROR(FIND("@",B15,1)),"no valid eMail-adress",IF((VALUE(FIND("@",B15,1))&gt;1),"","no valid eMail-address!")))</f>
        <v/>
      </c>
    </row>
    <row r="19" spans="2:2" x14ac:dyDescent="0.45">
      <c r="B19" s="20"/>
    </row>
  </sheetData>
  <sheetProtection algorithmName="SHA-512" hashValue="1VUl8K/KxW9jU6adR6lNYtRZOzSxv/wOZqWINPlRNFtwNrZnlyZDyT1he4ohETR70vOhPz8iUgI6p38UiSq2sw==" saltValue="sSotR8DgVOhWX/dOmMMiw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workbookViewId="0">
      <selection activeCell="B12" sqref="B12"/>
    </sheetView>
  </sheetViews>
  <sheetFormatPr baseColWidth="10" defaultRowHeight="14" x14ac:dyDescent="0.45"/>
  <cols>
    <col min="1" max="1" width="39.41015625" bestFit="1" customWidth="1"/>
  </cols>
  <sheetData>
    <row r="1" spans="1:7" x14ac:dyDescent="0.45">
      <c r="A1" t="s">
        <v>52</v>
      </c>
      <c r="B1" s="4" t="str">
        <f>IF(ISNUMBER(VALUE(Ergebnisse!I1)),IF(VALUE(Ergebnisse!I1)&gt;0,VALUE(Ergebnisse!I1),""),"")</f>
        <v/>
      </c>
      <c r="D1" t="s">
        <v>59</v>
      </c>
    </row>
    <row r="2" spans="1:7" x14ac:dyDescent="0.45">
      <c r="A2" t="s">
        <v>11</v>
      </c>
      <c r="B2" s="4" t="str">
        <f>IF(ISNUMBER(VALUE(Ergebnisse!I2)),IF(VALUE(Ergebnisse!I2)&gt;0,VALUE(Ergebnisse!I2),""),"")</f>
        <v/>
      </c>
    </row>
    <row r="3" spans="1:7" x14ac:dyDescent="0.45">
      <c r="A3" t="s">
        <v>53</v>
      </c>
      <c r="B3" s="4">
        <v>25</v>
      </c>
      <c r="D3" t="s">
        <v>58</v>
      </c>
    </row>
    <row r="4" spans="1:7" x14ac:dyDescent="0.45">
      <c r="A4" t="s">
        <v>54</v>
      </c>
      <c r="B4" s="4">
        <f>YEAR(Ergebnisse!C5)</f>
        <v>2023</v>
      </c>
      <c r="D4" s="6">
        <v>2</v>
      </c>
    </row>
    <row r="5" spans="1:7" x14ac:dyDescent="0.45">
      <c r="A5" t="s">
        <v>55</v>
      </c>
      <c r="B5" s="4" t="str">
        <f>D8</f>
        <v>N</v>
      </c>
      <c r="D5" t="str">
        <f>IF(D4=2,"N","J")</f>
        <v>N</v>
      </c>
      <c r="F5">
        <v>1</v>
      </c>
      <c r="G5" s="22" t="s">
        <v>125</v>
      </c>
    </row>
    <row r="6" spans="1:7" x14ac:dyDescent="0.45">
      <c r="A6" t="s">
        <v>67</v>
      </c>
      <c r="B6" s="4">
        <v>1</v>
      </c>
      <c r="F6">
        <v>2</v>
      </c>
      <c r="G6" s="22" t="s">
        <v>126</v>
      </c>
    </row>
    <row r="7" spans="1:7" x14ac:dyDescent="0.45">
      <c r="A7" t="s">
        <v>68</v>
      </c>
      <c r="B7" s="21">
        <f>Ergebnisse!C5</f>
        <v>45039</v>
      </c>
    </row>
    <row r="8" spans="1:7" x14ac:dyDescent="0.45">
      <c r="A8" t="s">
        <v>56</v>
      </c>
      <c r="B8" s="4">
        <v>10</v>
      </c>
      <c r="D8" t="str">
        <f>LEFT(D5,1)</f>
        <v>N</v>
      </c>
    </row>
    <row r="9" spans="1:7" x14ac:dyDescent="0.45">
      <c r="A9" t="s">
        <v>57</v>
      </c>
      <c r="B9" s="4">
        <v>2</v>
      </c>
    </row>
    <row r="10" spans="1:7" x14ac:dyDescent="0.45">
      <c r="A10" t="s">
        <v>206</v>
      </c>
      <c r="B10" s="61">
        <f>Kontakt!B2</f>
        <v>0</v>
      </c>
    </row>
    <row r="11" spans="1:7" x14ac:dyDescent="0.45">
      <c r="A11" t="s">
        <v>207</v>
      </c>
      <c r="B11" s="4">
        <f>IF(Kontakt!B3=Kontakt!B15,Kontakt!B3,0)</f>
        <v>0</v>
      </c>
    </row>
    <row r="12" spans="1:7" x14ac:dyDescent="0.45">
      <c r="A12" s="22" t="s">
        <v>208</v>
      </c>
      <c r="B12" s="4">
        <v>1</v>
      </c>
    </row>
    <row r="13" spans="1:7" x14ac:dyDescent="0.45">
      <c r="A13" t="s">
        <v>62</v>
      </c>
      <c r="B13" s="3" t="str">
        <f>Ergebnisse!A22</f>
        <v>Blei</v>
      </c>
      <c r="C13" s="3" t="str">
        <f>Ergebnisse!B22</f>
        <v>mg/kg</v>
      </c>
    </row>
    <row r="14" spans="1:7" x14ac:dyDescent="0.45">
      <c r="A14" t="s">
        <v>63</v>
      </c>
      <c r="B14" s="3" t="str">
        <f>Ergebnisse!A23</f>
        <v>Quecksilber</v>
      </c>
      <c r="C14" s="3" t="str">
        <f>Ergebnisse!B23</f>
        <v>mg/kg</v>
      </c>
    </row>
    <row r="15" spans="1:7" x14ac:dyDescent="0.45">
      <c r="A15" t="s">
        <v>64</v>
      </c>
      <c r="B15" s="3" t="str">
        <f>Ergebnisse!A24</f>
        <v>Cadmium</v>
      </c>
      <c r="C15" s="3" t="str">
        <f>Ergebnisse!B24</f>
        <v>mg/kg</v>
      </c>
    </row>
    <row r="16" spans="1:7" x14ac:dyDescent="0.45">
      <c r="A16" t="s">
        <v>103</v>
      </c>
      <c r="B16" s="3" t="str">
        <f>Ergebnisse!A25</f>
        <v>Kupfer</v>
      </c>
      <c r="C16" s="3" t="str">
        <f>Ergebnisse!B25</f>
        <v>mg/kg</v>
      </c>
    </row>
    <row r="17" spans="1:3" x14ac:dyDescent="0.45">
      <c r="A17" t="s">
        <v>104</v>
      </c>
      <c r="B17" s="3" t="str">
        <f>Ergebnisse!A26</f>
        <v>Zink</v>
      </c>
      <c r="C17" s="3" t="str">
        <f>Ergebnisse!B26</f>
        <v>mg/kg</v>
      </c>
    </row>
    <row r="18" spans="1:3" x14ac:dyDescent="0.45">
      <c r="A18" t="s">
        <v>120</v>
      </c>
      <c r="B18" s="3" t="str">
        <f>Ergebnisse!A27</f>
        <v>Thallium</v>
      </c>
      <c r="C18" s="3" t="str">
        <f>Ergebnisse!B27</f>
        <v>mg/kg</v>
      </c>
    </row>
    <row r="19" spans="1:3" x14ac:dyDescent="0.45">
      <c r="A19" t="s">
        <v>124</v>
      </c>
      <c r="B19" s="3" t="str">
        <f>Ergebnisse!A28</f>
        <v>Arsen</v>
      </c>
      <c r="C19" s="3" t="str">
        <f>Ergebnisse!B28</f>
        <v>mg/kg</v>
      </c>
    </row>
    <row r="20" spans="1:3" x14ac:dyDescent="0.45">
      <c r="A20" t="s">
        <v>148</v>
      </c>
      <c r="B20" s="3" t="str">
        <f>Ergebnisse!A29</f>
        <v>Aluminium</v>
      </c>
      <c r="C20" s="3" t="str">
        <f>Ergebnisse!B29</f>
        <v>mg/kg</v>
      </c>
    </row>
    <row r="21" spans="1:3" x14ac:dyDescent="0.45">
      <c r="A21" t="s">
        <v>149</v>
      </c>
      <c r="B21" s="3" t="str">
        <f>Ergebnisse!A30</f>
        <v>Zinn</v>
      </c>
      <c r="C21" s="3" t="str">
        <f>Ergebnisse!B30</f>
        <v>mg/kg</v>
      </c>
    </row>
    <row r="22" spans="1:3" x14ac:dyDescent="0.45">
      <c r="A22" t="s">
        <v>170</v>
      </c>
      <c r="B22" s="3" t="str">
        <f>Ergebnisse!A31</f>
        <v>Antimon</v>
      </c>
      <c r="C22" s="3" t="str">
        <f>Ergebnisse!B31</f>
        <v>mg/kg</v>
      </c>
    </row>
  </sheetData>
  <sheetProtection algorithmName="SHA-512" hashValue="6icmrpKh3mOE3Ae5sdoiHMcLtbYcXVK1Zk8B68ZRtajC9GVnnR+pTW4NlhvXv7LjAM81/ZpSOF9J+cexY95QSw==" saltValue="oYZ4eSsJ2QU118UG81ikQ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9"/>
  <sheetViews>
    <sheetView zoomScale="115" zoomScaleNormal="115" workbookViewId="0"/>
  </sheetViews>
  <sheetFormatPr baseColWidth="10" defaultColWidth="11.41015625" defaultRowHeight="14" x14ac:dyDescent="0.45"/>
  <cols>
    <col min="1" max="1" width="23.41015625" style="11" customWidth="1"/>
    <col min="2" max="2" width="11.41015625" style="11"/>
    <col min="3" max="5" width="9.52734375" style="11" customWidth="1"/>
    <col min="6" max="6" width="11.52734375" style="11" customWidth="1"/>
    <col min="7" max="8" width="9.52734375" style="11" customWidth="1"/>
    <col min="9" max="9" width="11.52734375" style="11" customWidth="1"/>
    <col min="10" max="10" width="8.52734375" style="11" customWidth="1"/>
    <col min="11" max="11" width="11.52734375" style="11" customWidth="1"/>
    <col min="12" max="16384" width="11.41015625" style="11"/>
  </cols>
  <sheetData>
    <row r="1" spans="1:11" ht="20.350000000000001" x14ac:dyDescent="0.65">
      <c r="A1" s="7" t="s">
        <v>90</v>
      </c>
      <c r="B1" s="8"/>
      <c r="F1" s="9" t="s">
        <v>91</v>
      </c>
      <c r="G1" s="9"/>
      <c r="H1" s="10"/>
      <c r="I1" s="50" t="s">
        <v>199</v>
      </c>
      <c r="J1" s="12"/>
    </row>
    <row r="2" spans="1:11" ht="20.350000000000001" x14ac:dyDescent="0.65">
      <c r="A2" s="7" t="s">
        <v>96</v>
      </c>
      <c r="B2" s="8"/>
      <c r="F2" s="9" t="s">
        <v>92</v>
      </c>
      <c r="G2" s="9"/>
      <c r="H2" s="10"/>
      <c r="I2" s="50" t="s">
        <v>199</v>
      </c>
      <c r="J2" s="78"/>
      <c r="K2" s="78"/>
    </row>
    <row r="3" spans="1:11" ht="20.350000000000001" x14ac:dyDescent="0.65">
      <c r="A3" s="7"/>
      <c r="B3" s="8"/>
      <c r="F3" s="80" t="s">
        <v>93</v>
      </c>
      <c r="G3" s="80"/>
      <c r="H3" s="80"/>
      <c r="I3" s="31">
        <v>1</v>
      </c>
      <c r="J3" s="56" t="s">
        <v>197</v>
      </c>
      <c r="K3" s="23"/>
    </row>
    <row r="4" spans="1:11" ht="17.7" x14ac:dyDescent="0.55000000000000004">
      <c r="A4" s="9" t="s">
        <v>49</v>
      </c>
      <c r="C4" s="11" t="s">
        <v>17</v>
      </c>
      <c r="E4" s="32"/>
      <c r="F4" s="33" t="s">
        <v>94</v>
      </c>
      <c r="G4" s="33"/>
      <c r="H4" s="58" t="str">
        <f>IF(I1="?","",IF(ISNUMBER(VALUE(I1)),"","Bitte nur Ziffern eingeben (numbers only)"))</f>
        <v/>
      </c>
      <c r="J4" s="23"/>
      <c r="K4" s="23"/>
    </row>
    <row r="5" spans="1:11" ht="17.7" x14ac:dyDescent="0.55000000000000004">
      <c r="A5" s="13" t="s">
        <v>95</v>
      </c>
      <c r="C5" s="81">
        <v>45039</v>
      </c>
      <c r="D5" s="81"/>
      <c r="H5" s="58" t="str">
        <f>IF(I2="?","",IF(ISNUMBER(VALUE(I2)),"","Bitte nur Ziffern eingeben (numbers only)"))</f>
        <v/>
      </c>
      <c r="I5" s="10"/>
      <c r="J5" s="23"/>
      <c r="K5" s="23"/>
    </row>
    <row r="7" spans="1:11" s="20" customFormat="1" ht="35.25" customHeight="1" x14ac:dyDescent="0.45">
      <c r="A7" s="76" t="s">
        <v>121</v>
      </c>
      <c r="B7" s="77"/>
      <c r="C7" s="77"/>
      <c r="D7" s="77"/>
      <c r="E7" s="77"/>
      <c r="F7" s="77"/>
      <c r="G7" s="77"/>
      <c r="H7" s="77"/>
      <c r="I7" s="77"/>
      <c r="J7" s="77"/>
      <c r="K7" s="77"/>
    </row>
    <row r="8" spans="1:11" s="20" customFormat="1" ht="35.25" customHeight="1" x14ac:dyDescent="0.45">
      <c r="A8" s="76" t="s">
        <v>141</v>
      </c>
      <c r="B8" s="77"/>
      <c r="C8" s="77"/>
      <c r="D8" s="77"/>
      <c r="E8" s="77"/>
      <c r="F8" s="77"/>
      <c r="G8" s="77"/>
      <c r="H8" s="77"/>
      <c r="I8" s="77"/>
      <c r="J8" s="77"/>
      <c r="K8" s="77"/>
    </row>
    <row r="9" spans="1:11" s="20" customFormat="1" ht="45" customHeight="1" x14ac:dyDescent="0.45">
      <c r="A9" s="76" t="s">
        <v>116</v>
      </c>
      <c r="B9" s="77"/>
      <c r="C9" s="77"/>
      <c r="D9" s="77"/>
      <c r="E9" s="77"/>
      <c r="F9" s="77"/>
      <c r="G9" s="77"/>
      <c r="H9" s="77"/>
      <c r="I9" s="77"/>
      <c r="J9" s="77"/>
      <c r="K9" s="77"/>
    </row>
    <row r="10" spans="1:11" s="20" customFormat="1" ht="35.25" customHeight="1" x14ac:dyDescent="0.45">
      <c r="A10" s="76" t="s">
        <v>117</v>
      </c>
      <c r="B10" s="77"/>
      <c r="C10" s="77"/>
      <c r="D10" s="77"/>
      <c r="E10" s="77"/>
      <c r="F10" s="77"/>
      <c r="G10" s="77"/>
      <c r="H10" s="77"/>
      <c r="I10" s="77"/>
      <c r="J10" s="77"/>
      <c r="K10" s="77"/>
    </row>
    <row r="11" spans="1:11" s="20" customFormat="1" ht="35.25" customHeight="1" x14ac:dyDescent="0.45">
      <c r="A11" s="76" t="s">
        <v>105</v>
      </c>
      <c r="B11" s="77"/>
      <c r="C11" s="77"/>
      <c r="D11" s="77"/>
      <c r="E11" s="77"/>
      <c r="F11" s="77"/>
      <c r="G11" s="77"/>
      <c r="H11" s="77"/>
      <c r="I11" s="77"/>
      <c r="J11" s="77"/>
      <c r="K11" s="77"/>
    </row>
    <row r="12" spans="1:11" s="20" customFormat="1" ht="35.25" hidden="1" customHeight="1" x14ac:dyDescent="0.45">
      <c r="A12" s="76"/>
      <c r="B12" s="76"/>
      <c r="C12" s="76"/>
      <c r="D12" s="76"/>
      <c r="E12" s="76"/>
      <c r="F12" s="76"/>
      <c r="G12" s="76"/>
      <c r="H12" s="76"/>
      <c r="I12" s="76"/>
      <c r="J12" s="76"/>
      <c r="K12" s="76"/>
    </row>
    <row r="13" spans="1:11" s="20" customFormat="1" ht="35.25" customHeight="1" x14ac:dyDescent="0.45">
      <c r="A13" s="76" t="s">
        <v>118</v>
      </c>
      <c r="B13" s="76"/>
      <c r="C13" s="76"/>
      <c r="D13" s="76"/>
      <c r="E13" s="76"/>
      <c r="F13" s="76"/>
      <c r="G13" s="76"/>
      <c r="H13" s="76"/>
      <c r="I13" s="76"/>
      <c r="J13" s="76"/>
      <c r="K13" s="76"/>
    </row>
    <row r="14" spans="1:11" s="20" customFormat="1" ht="20.100000000000001" customHeight="1" x14ac:dyDescent="0.45">
      <c r="A14" s="57"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4" s="35"/>
      <c r="C14" s="35"/>
      <c r="D14" s="35"/>
      <c r="E14" s="35"/>
      <c r="F14" s="35"/>
      <c r="G14" s="35"/>
      <c r="H14" s="35"/>
      <c r="I14" s="35"/>
      <c r="J14" s="35"/>
      <c r="K14" s="35"/>
    </row>
    <row r="15" spans="1:11" s="20" customFormat="1" ht="20.100000000000001" customHeight="1" x14ac:dyDescent="0.45">
      <c r="A15" s="82" t="str">
        <f>IF(OR(OR(I1="?",ISBLANK(I1)),OR(I2="?",ISBLANK(I2))),"Nur wenn diese beiden Felder korrekt ausgefüllt sind, kann der Absender dieser Tabelle identifiziert werden.","")</f>
        <v>Nur wenn diese beiden Felder korrekt ausgefüllt sind, kann der Absender dieser Tabelle identifiziert werden.</v>
      </c>
      <c r="B15" s="82"/>
      <c r="C15" s="82"/>
      <c r="D15" s="82"/>
      <c r="E15" s="82"/>
      <c r="F15" s="82"/>
      <c r="G15" s="82"/>
      <c r="H15" s="82"/>
      <c r="I15" s="82"/>
      <c r="J15" s="82"/>
      <c r="K15" s="82"/>
    </row>
    <row r="16" spans="1:11" s="20" customFormat="1" ht="25.2" customHeight="1" x14ac:dyDescent="0.45">
      <c r="A16" s="34" t="s">
        <v>101</v>
      </c>
      <c r="J16" s="40"/>
      <c r="K16" s="40"/>
    </row>
    <row r="17" spans="1:11" s="20" customFormat="1" ht="25.2" hidden="1" customHeight="1" x14ac:dyDescent="0.45">
      <c r="A17" s="34"/>
      <c r="J17" s="36"/>
      <c r="K17" s="36"/>
    </row>
    <row r="18" spans="1:11" s="20" customFormat="1" ht="25.2" customHeight="1" x14ac:dyDescent="0.45">
      <c r="A18" s="79"/>
      <c r="B18" s="79"/>
      <c r="C18" s="79"/>
      <c r="D18" s="79"/>
      <c r="E18" s="79"/>
      <c r="F18" s="79"/>
      <c r="G18" s="79"/>
      <c r="H18" s="79"/>
      <c r="I18" s="79"/>
      <c r="J18" s="79"/>
      <c r="K18" s="79"/>
    </row>
    <row r="19" spans="1:11" s="20" customFormat="1" ht="25.2" customHeight="1" x14ac:dyDescent="0.45">
      <c r="A19" s="34" t="s">
        <v>106</v>
      </c>
    </row>
    <row r="20" spans="1:11" x14ac:dyDescent="0.45">
      <c r="E20" s="52">
        <f>Elemente!B2</f>
        <v>7</v>
      </c>
      <c r="F20" s="52">
        <f>Elemente!B12</f>
        <v>8</v>
      </c>
      <c r="G20" s="52">
        <f>Elemente!B23</f>
        <v>6</v>
      </c>
      <c r="H20" s="52">
        <f>Elemente!B31</f>
        <v>7</v>
      </c>
      <c r="I20" s="52">
        <f>Elemente!B40</f>
        <v>4</v>
      </c>
      <c r="J20" s="52">
        <f>Elemente!B47</f>
        <v>17</v>
      </c>
      <c r="K20" s="52">
        <f>Elemente!B67</f>
        <v>32</v>
      </c>
    </row>
    <row r="21" spans="1:11" ht="35.25" customHeight="1" x14ac:dyDescent="0.55000000000000004">
      <c r="A21" s="9" t="s">
        <v>3</v>
      </c>
      <c r="B21" s="9" t="s">
        <v>4</v>
      </c>
      <c r="C21" s="14" t="s">
        <v>29</v>
      </c>
      <c r="D21" s="14" t="s">
        <v>30</v>
      </c>
      <c r="E21" s="14" t="s">
        <v>31</v>
      </c>
      <c r="F21" s="14" t="s">
        <v>32</v>
      </c>
      <c r="G21" s="83" t="s">
        <v>163</v>
      </c>
      <c r="H21" s="83"/>
      <c r="I21" s="14" t="s">
        <v>33</v>
      </c>
      <c r="J21" s="14" t="s">
        <v>37</v>
      </c>
      <c r="K21" s="14" t="s">
        <v>36</v>
      </c>
    </row>
    <row r="22" spans="1:11" ht="30.2" customHeight="1" x14ac:dyDescent="0.55000000000000004">
      <c r="A22" s="9" t="s">
        <v>0</v>
      </c>
      <c r="B22" s="13" t="s">
        <v>102</v>
      </c>
      <c r="C22" s="49"/>
      <c r="D22" s="49"/>
      <c r="E22" s="37">
        <f>Elemente!$D$1</f>
        <v>7</v>
      </c>
      <c r="F22" s="37">
        <f>Elemente!$D$11</f>
        <v>8</v>
      </c>
      <c r="G22" s="37">
        <f>Elemente!$D$22</f>
        <v>6</v>
      </c>
      <c r="H22" s="37">
        <f>Elemente!$D$30</f>
        <v>7</v>
      </c>
      <c r="I22" s="37">
        <f>Elemente!$D$39</f>
        <v>4</v>
      </c>
      <c r="J22" s="37">
        <f>Elemente!$D$46</f>
        <v>17</v>
      </c>
      <c r="K22" s="37">
        <f>Elemente!$D$66</f>
        <v>32</v>
      </c>
    </row>
    <row r="23" spans="1:11" ht="30.2" customHeight="1" x14ac:dyDescent="0.55000000000000004">
      <c r="A23" s="9" t="s">
        <v>1</v>
      </c>
      <c r="B23" s="13" t="s">
        <v>102</v>
      </c>
      <c r="C23" s="49"/>
      <c r="D23" s="49"/>
      <c r="E23" s="37">
        <f>Elemente!$E$1</f>
        <v>7</v>
      </c>
      <c r="F23" s="37">
        <f>Elemente!$E$11</f>
        <v>8</v>
      </c>
      <c r="G23" s="37">
        <f>Elemente!$E$22</f>
        <v>6</v>
      </c>
      <c r="H23" s="37">
        <f>Elemente!$E$30</f>
        <v>7</v>
      </c>
      <c r="I23" s="37">
        <f>Elemente!$E$39</f>
        <v>4</v>
      </c>
      <c r="J23" s="37">
        <f>Elemente!$E$46</f>
        <v>17</v>
      </c>
      <c r="K23" s="37">
        <f>Elemente!$E$66</f>
        <v>32</v>
      </c>
    </row>
    <row r="24" spans="1:11" ht="30.2" customHeight="1" x14ac:dyDescent="0.55000000000000004">
      <c r="A24" s="9" t="s">
        <v>2</v>
      </c>
      <c r="B24" s="13" t="s">
        <v>102</v>
      </c>
      <c r="C24" s="49"/>
      <c r="D24" s="49"/>
      <c r="E24" s="37">
        <f>Elemente!$F$1</f>
        <v>7</v>
      </c>
      <c r="F24" s="37">
        <f>Elemente!$F$11</f>
        <v>8</v>
      </c>
      <c r="G24" s="37">
        <f>Elemente!$F$22</f>
        <v>6</v>
      </c>
      <c r="H24" s="37">
        <f>Elemente!$F$30</f>
        <v>7</v>
      </c>
      <c r="I24" s="37">
        <f>Elemente!$F$39</f>
        <v>4</v>
      </c>
      <c r="J24" s="37">
        <f>Elemente!$F$46</f>
        <v>17</v>
      </c>
      <c r="K24" s="37">
        <f>Elemente!$F$66</f>
        <v>32</v>
      </c>
    </row>
    <row r="25" spans="1:11" ht="30.2" customHeight="1" x14ac:dyDescent="0.55000000000000004">
      <c r="A25" s="9" t="s">
        <v>97</v>
      </c>
      <c r="B25" s="13" t="s">
        <v>102</v>
      </c>
      <c r="C25" s="49"/>
      <c r="D25" s="49"/>
      <c r="E25" s="37">
        <f>Elemente!$G$1</f>
        <v>7</v>
      </c>
      <c r="F25" s="37">
        <f>Elemente!$G$11</f>
        <v>8</v>
      </c>
      <c r="G25" s="37">
        <f>Elemente!$G$22</f>
        <v>6</v>
      </c>
      <c r="H25" s="37">
        <f>Elemente!$G$30</f>
        <v>7</v>
      </c>
      <c r="I25" s="37">
        <f>Elemente!$G$39</f>
        <v>4</v>
      </c>
      <c r="J25" s="37">
        <f>Elemente!$G$46</f>
        <v>17</v>
      </c>
      <c r="K25" s="37">
        <f>Elemente!$G$66</f>
        <v>32</v>
      </c>
    </row>
    <row r="26" spans="1:11" ht="30.2" customHeight="1" x14ac:dyDescent="0.55000000000000004">
      <c r="A26" s="9" t="s">
        <v>100</v>
      </c>
      <c r="B26" s="13" t="s">
        <v>102</v>
      </c>
      <c r="C26" s="49"/>
      <c r="D26" s="49"/>
      <c r="E26" s="37">
        <f>Elemente!$H$1</f>
        <v>7</v>
      </c>
      <c r="F26" s="37">
        <f>Elemente!$H$11</f>
        <v>8</v>
      </c>
      <c r="G26" s="37">
        <f>Elemente!$H$22</f>
        <v>6</v>
      </c>
      <c r="H26" s="37">
        <f>Elemente!$H$30</f>
        <v>7</v>
      </c>
      <c r="I26" s="37">
        <f>Elemente!$H$39</f>
        <v>4</v>
      </c>
      <c r="J26" s="37">
        <f>Elemente!$H$46</f>
        <v>17</v>
      </c>
      <c r="K26" s="37">
        <f>Elemente!$H$66</f>
        <v>32</v>
      </c>
    </row>
    <row r="27" spans="1:11" ht="30.2" customHeight="1" x14ac:dyDescent="0.55000000000000004">
      <c r="A27" s="9" t="s">
        <v>119</v>
      </c>
      <c r="B27" s="13" t="s">
        <v>102</v>
      </c>
      <c r="C27" s="49"/>
      <c r="D27" s="49"/>
      <c r="E27" s="37">
        <f>Elemente!$I$1</f>
        <v>7</v>
      </c>
      <c r="F27" s="37">
        <f>Elemente!$I$11</f>
        <v>8</v>
      </c>
      <c r="G27" s="37">
        <f>Elemente!$I$22</f>
        <v>6</v>
      </c>
      <c r="H27" s="37">
        <f>Elemente!$I$30</f>
        <v>7</v>
      </c>
      <c r="I27" s="37">
        <f>Elemente!$I$39</f>
        <v>4</v>
      </c>
      <c r="J27" s="37">
        <f>Elemente!$I$46</f>
        <v>17</v>
      </c>
      <c r="K27" s="37">
        <f>Elemente!$I$66</f>
        <v>32</v>
      </c>
    </row>
    <row r="28" spans="1:11" ht="30.2" customHeight="1" x14ac:dyDescent="0.55000000000000004">
      <c r="A28" s="9" t="s">
        <v>123</v>
      </c>
      <c r="B28" s="13" t="s">
        <v>102</v>
      </c>
      <c r="C28" s="49"/>
      <c r="D28" s="49"/>
      <c r="E28" s="37">
        <f>Elemente!$J$1</f>
        <v>7</v>
      </c>
      <c r="F28" s="37">
        <f>Elemente!$J$11</f>
        <v>8</v>
      </c>
      <c r="G28" s="37">
        <f>Elemente!$J$22</f>
        <v>6</v>
      </c>
      <c r="H28" s="37">
        <f>Elemente!$J$30</f>
        <v>7</v>
      </c>
      <c r="I28" s="37">
        <f>Elemente!$J$39</f>
        <v>4</v>
      </c>
      <c r="J28" s="37">
        <f>Elemente!$J$46</f>
        <v>17</v>
      </c>
      <c r="K28" s="37">
        <f>Elemente!$J$66</f>
        <v>32</v>
      </c>
    </row>
    <row r="29" spans="1:11" ht="30.2" customHeight="1" x14ac:dyDescent="0.55000000000000004">
      <c r="A29" s="9" t="s">
        <v>143</v>
      </c>
      <c r="B29" s="13" t="s">
        <v>102</v>
      </c>
      <c r="C29" s="49"/>
      <c r="D29" s="49"/>
      <c r="E29" s="37">
        <f>Elemente!$K$1</f>
        <v>7</v>
      </c>
      <c r="F29" s="37">
        <f>Elemente!$K$11</f>
        <v>8</v>
      </c>
      <c r="G29" s="37">
        <f>Elemente!$K$22</f>
        <v>6</v>
      </c>
      <c r="H29" s="37">
        <f>Elemente!$K$30</f>
        <v>7</v>
      </c>
      <c r="I29" s="37">
        <f>Elemente!$K$39</f>
        <v>4</v>
      </c>
      <c r="J29" s="37">
        <f>Elemente!$K$46</f>
        <v>17</v>
      </c>
      <c r="K29" s="37">
        <f>Elemente!$K$66</f>
        <v>32</v>
      </c>
    </row>
    <row r="30" spans="1:11" ht="30.2" customHeight="1" x14ac:dyDescent="0.55000000000000004">
      <c r="A30" s="9" t="s">
        <v>144</v>
      </c>
      <c r="B30" s="13" t="s">
        <v>102</v>
      </c>
      <c r="C30" s="49"/>
      <c r="D30" s="49"/>
      <c r="E30" s="37">
        <f>Elemente!$L$1</f>
        <v>7</v>
      </c>
      <c r="F30" s="37">
        <f>Elemente!$L$11</f>
        <v>8</v>
      </c>
      <c r="G30" s="37">
        <f>Elemente!$L$22</f>
        <v>6</v>
      </c>
      <c r="H30" s="37">
        <f>Elemente!$L$30</f>
        <v>7</v>
      </c>
      <c r="I30" s="37">
        <f>Elemente!$L$39</f>
        <v>4</v>
      </c>
      <c r="J30" s="37">
        <f>Elemente!$L$46</f>
        <v>17</v>
      </c>
      <c r="K30" s="37">
        <f>Elemente!$L$66</f>
        <v>32</v>
      </c>
    </row>
    <row r="31" spans="1:11" ht="30.2" customHeight="1" x14ac:dyDescent="0.55000000000000004">
      <c r="A31" s="9" t="s">
        <v>169</v>
      </c>
      <c r="B31" s="13" t="s">
        <v>102</v>
      </c>
      <c r="C31" s="49"/>
      <c r="D31" s="49"/>
      <c r="E31" s="37">
        <f>Elemente!$M$1</f>
        <v>7</v>
      </c>
      <c r="F31" s="37">
        <f>Elemente!$M$11</f>
        <v>8</v>
      </c>
      <c r="G31" s="37">
        <f>Elemente!$M$22</f>
        <v>6</v>
      </c>
      <c r="H31" s="37">
        <f>Elemente!$M$30</f>
        <v>7</v>
      </c>
      <c r="I31" s="37">
        <f>Elemente!$M$39</f>
        <v>4</v>
      </c>
      <c r="J31" s="37">
        <f>Elemente!$M$46</f>
        <v>17</v>
      </c>
      <c r="K31" s="37">
        <f>Elemente!$M$66</f>
        <v>32</v>
      </c>
    </row>
    <row r="32" spans="1:11" ht="30.2" hidden="1" customHeight="1" x14ac:dyDescent="0.55000000000000004">
      <c r="A32" s="9"/>
      <c r="B32" s="13"/>
      <c r="C32" s="49"/>
      <c r="D32" s="49"/>
      <c r="E32" s="37"/>
      <c r="F32" s="37"/>
      <c r="G32" s="37"/>
      <c r="H32" s="37"/>
      <c r="I32" s="37"/>
      <c r="J32" s="37"/>
      <c r="K32" s="37"/>
    </row>
    <row r="33" spans="1:11" ht="30.2" hidden="1" customHeight="1" x14ac:dyDescent="0.55000000000000004">
      <c r="A33" s="9"/>
      <c r="B33" s="13"/>
      <c r="C33" s="49"/>
      <c r="D33" s="49"/>
      <c r="E33" s="37"/>
      <c r="F33" s="37"/>
      <c r="G33" s="37"/>
      <c r="H33" s="37"/>
      <c r="I33" s="37"/>
      <c r="J33" s="37"/>
      <c r="K33" s="37"/>
    </row>
    <row r="34" spans="1:11" ht="30.2" hidden="1" customHeight="1" x14ac:dyDescent="0.55000000000000004">
      <c r="A34" s="9"/>
      <c r="B34" s="13"/>
      <c r="C34" s="49"/>
      <c r="D34" s="49"/>
      <c r="E34" s="37"/>
      <c r="F34" s="37"/>
      <c r="G34" s="37"/>
      <c r="H34" s="37"/>
      <c r="I34" s="37"/>
      <c r="J34" s="37"/>
      <c r="K34" s="37"/>
    </row>
    <row r="35" spans="1:11" ht="30.2" hidden="1" customHeight="1" x14ac:dyDescent="0.55000000000000004">
      <c r="A35" s="9"/>
      <c r="B35" s="13"/>
      <c r="C35" s="49"/>
      <c r="D35" s="49"/>
      <c r="E35" s="37"/>
      <c r="F35" s="37"/>
      <c r="G35" s="37"/>
      <c r="H35" s="37"/>
      <c r="I35" s="37"/>
      <c r="J35" s="37"/>
      <c r="K35" s="37"/>
    </row>
    <row r="36" spans="1:11" ht="30.2" hidden="1" customHeight="1" x14ac:dyDescent="0.55000000000000004">
      <c r="A36" s="9"/>
      <c r="B36" s="13"/>
      <c r="C36" s="49"/>
      <c r="D36" s="49"/>
      <c r="E36" s="37"/>
      <c r="F36" s="37"/>
      <c r="G36" s="37"/>
      <c r="H36" s="37"/>
      <c r="I36" s="37"/>
      <c r="J36" s="37"/>
      <c r="K36" s="37"/>
    </row>
    <row r="37" spans="1:11" ht="30.2" hidden="1" customHeight="1" x14ac:dyDescent="0.55000000000000004">
      <c r="A37" s="9"/>
      <c r="B37" s="13"/>
      <c r="C37" s="49"/>
      <c r="D37" s="49"/>
      <c r="E37" s="37"/>
      <c r="F37" s="37"/>
      <c r="G37" s="37"/>
      <c r="H37" s="37"/>
      <c r="I37" s="37"/>
      <c r="J37" s="37"/>
      <c r="K37" s="37"/>
    </row>
    <row r="38" spans="1:11" ht="30.2" hidden="1" customHeight="1" x14ac:dyDescent="0.55000000000000004">
      <c r="A38" s="9"/>
      <c r="B38" s="13"/>
      <c r="C38" s="49"/>
      <c r="D38" s="49"/>
      <c r="E38" s="37"/>
      <c r="F38" s="37"/>
      <c r="G38" s="37"/>
      <c r="H38" s="37"/>
      <c r="I38" s="37"/>
      <c r="J38" s="37"/>
      <c r="K38" s="37"/>
    </row>
    <row r="39" spans="1:11" ht="30.2" hidden="1" customHeight="1" x14ac:dyDescent="0.55000000000000004">
      <c r="A39" s="9"/>
      <c r="B39" s="13"/>
      <c r="C39" s="49"/>
      <c r="D39" s="49"/>
      <c r="E39" s="37"/>
      <c r="F39" s="37"/>
      <c r="G39" s="37"/>
      <c r="H39" s="37"/>
      <c r="I39" s="37"/>
      <c r="J39" s="37"/>
      <c r="K39" s="37"/>
    </row>
    <row r="40" spans="1:11" ht="30.2" hidden="1" customHeight="1" x14ac:dyDescent="0.55000000000000004">
      <c r="A40" s="9"/>
      <c r="B40" s="13"/>
      <c r="C40" s="49"/>
      <c r="D40" s="49"/>
      <c r="E40" s="37"/>
      <c r="F40" s="37"/>
      <c r="G40" s="37"/>
      <c r="H40" s="37"/>
      <c r="I40" s="37"/>
      <c r="J40" s="37"/>
      <c r="K40" s="37"/>
    </row>
    <row r="41" spans="1:11" ht="30.2" customHeight="1" x14ac:dyDescent="0.5">
      <c r="A41" s="15" t="s">
        <v>48</v>
      </c>
    </row>
    <row r="42" spans="1:11" ht="17.7" x14ac:dyDescent="0.45">
      <c r="A42" s="38" t="s">
        <v>0</v>
      </c>
      <c r="B42" s="40"/>
      <c r="C42" s="41"/>
      <c r="D42" s="41"/>
      <c r="E42" s="42"/>
      <c r="F42" s="41"/>
      <c r="G42" s="41"/>
      <c r="H42" s="42"/>
      <c r="I42" s="40"/>
    </row>
    <row r="43" spans="1:11" ht="17.7" x14ac:dyDescent="0.45">
      <c r="A43" s="38"/>
      <c r="B43" s="40"/>
      <c r="C43" s="41"/>
      <c r="D43" s="41"/>
      <c r="E43" s="42"/>
      <c r="F43" s="41"/>
      <c r="G43" s="41"/>
      <c r="H43" s="42"/>
      <c r="I43" s="40"/>
    </row>
    <row r="44" spans="1:11" ht="30.2" customHeight="1" x14ac:dyDescent="0.45">
      <c r="A44" s="16" t="s">
        <v>31</v>
      </c>
      <c r="B44" s="40"/>
      <c r="C44" s="40"/>
      <c r="D44" s="40"/>
      <c r="E44" s="40"/>
      <c r="F44" s="40"/>
      <c r="G44" s="40"/>
      <c r="H44" s="40"/>
      <c r="I44" s="40"/>
    </row>
    <row r="45" spans="1:11" ht="30.2" customHeight="1" x14ac:dyDescent="0.45">
      <c r="A45" s="17"/>
      <c r="B45" s="40"/>
      <c r="C45" s="40"/>
      <c r="D45" s="43"/>
      <c r="E45" s="40"/>
      <c r="F45" s="40"/>
      <c r="G45" s="40"/>
      <c r="H45" s="40"/>
      <c r="I45" s="40"/>
    </row>
    <row r="46" spans="1:11" ht="30.2" customHeight="1" x14ac:dyDescent="0.45">
      <c r="A46" s="16" t="s">
        <v>32</v>
      </c>
      <c r="B46" s="40"/>
      <c r="C46" s="40"/>
      <c r="D46" s="40"/>
      <c r="E46" s="40"/>
      <c r="F46" s="40"/>
      <c r="G46" s="40"/>
      <c r="H46" s="40"/>
      <c r="I46" s="40"/>
    </row>
    <row r="47" spans="1:11" ht="30.2" customHeight="1" x14ac:dyDescent="0.45">
      <c r="A47" s="18" t="str">
        <f>IF($F$22=MAX(Elemente!$A$13:$A$20)-1,"bitte eingeben:","")</f>
        <v/>
      </c>
      <c r="B47" s="74"/>
      <c r="C47" s="74"/>
      <c r="D47" s="74"/>
      <c r="E47" s="74"/>
      <c r="F47" s="74"/>
      <c r="G47" s="74"/>
      <c r="H47" s="74"/>
      <c r="I47" s="74"/>
    </row>
    <row r="48" spans="1:11" ht="30.2" customHeight="1" x14ac:dyDescent="0.45">
      <c r="A48" s="16" t="s">
        <v>34</v>
      </c>
      <c r="B48" s="40"/>
      <c r="C48" s="40"/>
      <c r="D48" s="40"/>
      <c r="E48" s="40"/>
      <c r="F48" s="40"/>
      <c r="G48" s="40"/>
      <c r="H48" s="40"/>
      <c r="I48" s="40"/>
    </row>
    <row r="49" spans="1:9" ht="30.2" customHeight="1" x14ac:dyDescent="0.45">
      <c r="A49" s="16" t="s">
        <v>35</v>
      </c>
      <c r="B49" s="40"/>
      <c r="C49" s="40"/>
      <c r="D49" s="40"/>
      <c r="E49" s="40"/>
      <c r="F49" s="40"/>
      <c r="G49" s="40"/>
      <c r="H49" s="40"/>
      <c r="I49" s="40"/>
    </row>
    <row r="50" spans="1:9" ht="30.2" customHeight="1" x14ac:dyDescent="0.45">
      <c r="A50" s="18" t="str">
        <f>IF(OR($G$22=MAX(Elemente!$A$24:$A$29)-1,$H$22=MAX(Elemente!$A$24:$A$29)-1),"bitte eingeben:","")</f>
        <v/>
      </c>
      <c r="B50" s="74"/>
      <c r="C50" s="74"/>
      <c r="D50" s="74"/>
      <c r="E50" s="74"/>
      <c r="F50" s="74"/>
      <c r="G50" s="74"/>
      <c r="H50" s="74"/>
      <c r="I50" s="74"/>
    </row>
    <row r="51" spans="1:9" ht="30.2" customHeight="1" x14ac:dyDescent="0.45">
      <c r="A51" s="16" t="s">
        <v>33</v>
      </c>
      <c r="B51" s="16"/>
      <c r="C51" s="16"/>
      <c r="D51" s="16"/>
      <c r="E51" s="16"/>
      <c r="F51" s="16"/>
      <c r="G51" s="16"/>
      <c r="H51" s="16"/>
      <c r="I51" s="16"/>
    </row>
    <row r="52" spans="1:9" ht="30.2" customHeight="1" x14ac:dyDescent="0.45">
      <c r="A52" s="18" t="str">
        <f>IF($I$22=MAX(Elemente!$A$41:$A$44)-1,"bitte eingeben:","")</f>
        <v/>
      </c>
      <c r="B52" s="74"/>
      <c r="C52" s="74"/>
      <c r="D52" s="74"/>
      <c r="E52" s="74"/>
      <c r="F52" s="74"/>
      <c r="G52" s="74"/>
      <c r="H52" s="74"/>
      <c r="I52" s="74"/>
    </row>
    <row r="53" spans="1:9" ht="30.2" customHeight="1" x14ac:dyDescent="0.45">
      <c r="A53" s="16" t="s">
        <v>5</v>
      </c>
      <c r="B53" s="16"/>
      <c r="C53" s="16"/>
      <c r="D53" s="16"/>
      <c r="E53" s="16"/>
      <c r="F53" s="16"/>
      <c r="G53" s="16"/>
      <c r="H53" s="16"/>
      <c r="I53" s="16"/>
    </row>
    <row r="54" spans="1:9" ht="30.2" customHeight="1" x14ac:dyDescent="0.45">
      <c r="A54" s="18" t="str">
        <f>IF($J$22=MAX(Elemente!$A$48:$A$64)-1,"bitte eingeben:","")</f>
        <v/>
      </c>
      <c r="B54" s="74"/>
      <c r="C54" s="74"/>
      <c r="D54" s="74"/>
      <c r="E54" s="74"/>
      <c r="F54" s="74"/>
      <c r="G54" s="74"/>
      <c r="H54" s="74"/>
      <c r="I54" s="74"/>
    </row>
    <row r="55" spans="1:9" ht="30.2" customHeight="1" x14ac:dyDescent="0.45">
      <c r="A55" s="16" t="s">
        <v>36</v>
      </c>
      <c r="B55" s="75"/>
      <c r="C55" s="75"/>
      <c r="D55" s="75"/>
      <c r="E55" s="75"/>
      <c r="F55" s="75"/>
      <c r="G55" s="75"/>
      <c r="H55" s="75"/>
      <c r="I55" s="40"/>
    </row>
    <row r="56" spans="1:9" ht="30.2" customHeight="1" x14ac:dyDescent="0.45">
      <c r="A56" s="18" t="str">
        <f>IF($K$22=MAX(Elemente!$A$68:$A$99)-1,"bitte eingeben:","")</f>
        <v/>
      </c>
      <c r="B56" s="74"/>
      <c r="C56" s="74"/>
      <c r="D56" s="74"/>
      <c r="E56" s="74"/>
      <c r="F56" s="74"/>
      <c r="G56" s="74"/>
      <c r="H56" s="74"/>
      <c r="I56" s="74"/>
    </row>
    <row r="57" spans="1:9" x14ac:dyDescent="0.45">
      <c r="A57" s="20"/>
      <c r="B57" s="20"/>
      <c r="C57" s="20"/>
      <c r="D57" s="20"/>
      <c r="E57" s="20"/>
      <c r="F57" s="20"/>
      <c r="G57" s="20"/>
      <c r="H57" s="20"/>
      <c r="I57" s="20"/>
    </row>
    <row r="58" spans="1:9" x14ac:dyDescent="0.45">
      <c r="A58" s="20"/>
      <c r="B58" s="20"/>
      <c r="C58" s="20"/>
      <c r="D58" s="20"/>
      <c r="E58" s="20"/>
      <c r="F58" s="20"/>
      <c r="G58" s="20"/>
      <c r="H58" s="20"/>
      <c r="I58" s="20"/>
    </row>
    <row r="59" spans="1:9" ht="18.95" customHeight="1" x14ac:dyDescent="0.45">
      <c r="A59" s="38" t="s">
        <v>1</v>
      </c>
      <c r="B59" s="75"/>
      <c r="C59" s="75"/>
      <c r="D59" s="75"/>
      <c r="E59" s="75"/>
      <c r="F59" s="75"/>
      <c r="G59" s="75"/>
      <c r="H59" s="75"/>
      <c r="I59" s="40"/>
    </row>
    <row r="60" spans="1:9" ht="18.95" customHeight="1" x14ac:dyDescent="0.45">
      <c r="A60" s="39"/>
      <c r="B60" s="75"/>
      <c r="C60" s="75"/>
      <c r="D60" s="75"/>
      <c r="E60" s="75"/>
      <c r="F60" s="75"/>
      <c r="G60" s="75"/>
      <c r="H60" s="75"/>
      <c r="I60" s="40"/>
    </row>
    <row r="61" spans="1:9" ht="30.2" customHeight="1" x14ac:dyDescent="0.45">
      <c r="A61" s="16" t="s">
        <v>31</v>
      </c>
      <c r="B61" s="75"/>
      <c r="C61" s="75"/>
      <c r="D61" s="75"/>
      <c r="E61" s="75"/>
      <c r="F61" s="75"/>
      <c r="G61" s="75"/>
      <c r="H61" s="75"/>
      <c r="I61" s="40"/>
    </row>
    <row r="62" spans="1:9" ht="30.2" customHeight="1" x14ac:dyDescent="0.45">
      <c r="A62" s="17"/>
      <c r="B62" s="75"/>
      <c r="C62" s="75"/>
      <c r="D62" s="75"/>
      <c r="E62" s="75"/>
      <c r="F62" s="75"/>
      <c r="G62" s="75"/>
      <c r="H62" s="75"/>
      <c r="I62" s="40"/>
    </row>
    <row r="63" spans="1:9" ht="30.2" customHeight="1" x14ac:dyDescent="0.45">
      <c r="A63" s="16" t="s">
        <v>32</v>
      </c>
      <c r="B63" s="75"/>
      <c r="C63" s="75"/>
      <c r="D63" s="75"/>
      <c r="E63" s="75"/>
      <c r="F63" s="75"/>
      <c r="G63" s="75"/>
      <c r="H63" s="75"/>
      <c r="I63" s="40"/>
    </row>
    <row r="64" spans="1:9" ht="30.2" customHeight="1" x14ac:dyDescent="0.45">
      <c r="A64" s="18" t="str">
        <f>IF($F$23=MAX(Elemente!$A$13:$A$20)-1,"bitte eingeben:","")</f>
        <v/>
      </c>
      <c r="B64" s="74"/>
      <c r="C64" s="74"/>
      <c r="D64" s="74"/>
      <c r="E64" s="74"/>
      <c r="F64" s="74"/>
      <c r="G64" s="74"/>
      <c r="H64" s="74"/>
      <c r="I64" s="74"/>
    </row>
    <row r="65" spans="1:9" ht="30.2" customHeight="1" x14ac:dyDescent="0.45">
      <c r="A65" s="16" t="s">
        <v>34</v>
      </c>
      <c r="B65" s="40"/>
      <c r="C65" s="40"/>
      <c r="D65" s="40"/>
      <c r="E65" s="40"/>
      <c r="F65" s="40"/>
      <c r="G65" s="40"/>
      <c r="H65" s="40"/>
      <c r="I65" s="40"/>
    </row>
    <row r="66" spans="1:9" ht="30.2" customHeight="1" x14ac:dyDescent="0.45">
      <c r="A66" s="16" t="s">
        <v>35</v>
      </c>
      <c r="B66" s="40"/>
      <c r="C66" s="40"/>
      <c r="D66" s="40"/>
      <c r="E66" s="40"/>
      <c r="F66" s="40"/>
      <c r="G66" s="40"/>
      <c r="H66" s="40"/>
      <c r="I66" s="40"/>
    </row>
    <row r="67" spans="1:9" ht="30.2" customHeight="1" x14ac:dyDescent="0.45">
      <c r="A67" s="18" t="str">
        <f>IF(OR($G$23=MAX(Elemente!$A$24:$A$29)-1,$H$23=MAX(Elemente!$A$24:$A$29)-1),"bitte eingeben:","")</f>
        <v/>
      </c>
      <c r="B67" s="74"/>
      <c r="C67" s="74"/>
      <c r="D67" s="74"/>
      <c r="E67" s="74"/>
      <c r="F67" s="74"/>
      <c r="G67" s="74"/>
      <c r="H67" s="74"/>
      <c r="I67" s="74"/>
    </row>
    <row r="68" spans="1:9" ht="30.2" customHeight="1" x14ac:dyDescent="0.45">
      <c r="A68" s="16" t="s">
        <v>33</v>
      </c>
      <c r="B68" s="16"/>
      <c r="C68" s="16"/>
      <c r="D68" s="16"/>
      <c r="E68" s="16"/>
      <c r="F68" s="16"/>
      <c r="G68" s="16"/>
      <c r="H68" s="16"/>
      <c r="I68" s="16"/>
    </row>
    <row r="69" spans="1:9" ht="30.2" customHeight="1" x14ac:dyDescent="0.45">
      <c r="A69" s="18" t="str">
        <f>IF($I$23=MAX(Elemente!$A$41:$A$44)-1,"bitte eingeben:","")</f>
        <v/>
      </c>
      <c r="B69" s="74"/>
      <c r="C69" s="74"/>
      <c r="D69" s="74"/>
      <c r="E69" s="74"/>
      <c r="F69" s="74"/>
      <c r="G69" s="74"/>
      <c r="H69" s="74"/>
      <c r="I69" s="74"/>
    </row>
    <row r="70" spans="1:9" ht="30.2" customHeight="1" x14ac:dyDescent="0.45">
      <c r="A70" s="16" t="s">
        <v>5</v>
      </c>
      <c r="B70" s="16"/>
      <c r="C70" s="16"/>
      <c r="D70" s="16"/>
      <c r="E70" s="16"/>
      <c r="F70" s="16"/>
      <c r="G70" s="16"/>
      <c r="H70" s="16"/>
      <c r="I70" s="16"/>
    </row>
    <row r="71" spans="1:9" ht="30.2" customHeight="1" x14ac:dyDescent="0.45">
      <c r="A71" s="18" t="str">
        <f>IF($J$23=MAX(Elemente!$A$48:$A$64)-1,"bitte eingeben:","")</f>
        <v/>
      </c>
      <c r="B71" s="74"/>
      <c r="C71" s="74"/>
      <c r="D71" s="74"/>
      <c r="E71" s="74"/>
      <c r="F71" s="74"/>
      <c r="G71" s="74"/>
      <c r="H71" s="74"/>
      <c r="I71" s="74"/>
    </row>
    <row r="72" spans="1:9" ht="30.2" customHeight="1" x14ac:dyDescent="0.45">
      <c r="A72" s="16" t="s">
        <v>36</v>
      </c>
      <c r="B72" s="40"/>
      <c r="C72" s="40"/>
      <c r="D72" s="40"/>
      <c r="E72" s="40"/>
      <c r="F72" s="40"/>
      <c r="G72" s="40"/>
      <c r="H72" s="40"/>
      <c r="I72" s="40"/>
    </row>
    <row r="73" spans="1:9" ht="30.2" customHeight="1" x14ac:dyDescent="0.45">
      <c r="A73" s="18" t="str">
        <f>IF($K$23=MAX(Elemente!$A$68:$A$99)-1,"bitte eingeben:","")</f>
        <v/>
      </c>
      <c r="B73" s="74"/>
      <c r="C73" s="74"/>
      <c r="D73" s="74"/>
      <c r="E73" s="74"/>
      <c r="F73" s="74"/>
      <c r="G73" s="74"/>
      <c r="H73" s="74"/>
      <c r="I73" s="74"/>
    </row>
    <row r="74" spans="1:9" x14ac:dyDescent="0.45">
      <c r="A74" s="20"/>
      <c r="B74" s="20"/>
      <c r="C74" s="20"/>
      <c r="D74" s="20"/>
      <c r="E74" s="20"/>
      <c r="F74" s="20"/>
      <c r="G74" s="20"/>
      <c r="H74" s="20"/>
      <c r="I74" s="20"/>
    </row>
    <row r="75" spans="1:9" x14ac:dyDescent="0.45">
      <c r="A75" s="20"/>
      <c r="B75" s="20"/>
      <c r="C75" s="20"/>
      <c r="D75" s="20"/>
      <c r="E75" s="20"/>
      <c r="F75" s="20"/>
      <c r="G75" s="20"/>
      <c r="H75" s="20"/>
      <c r="I75" s="20"/>
    </row>
    <row r="76" spans="1:9" ht="17.350000000000001" x14ac:dyDescent="0.45">
      <c r="A76" s="38" t="s">
        <v>2</v>
      </c>
      <c r="B76" s="40"/>
      <c r="C76" s="40"/>
      <c r="D76" s="40"/>
      <c r="E76" s="40"/>
      <c r="F76" s="40"/>
      <c r="G76" s="40"/>
      <c r="H76" s="40"/>
      <c r="I76" s="40"/>
    </row>
    <row r="77" spans="1:9" ht="17.350000000000001" x14ac:dyDescent="0.45">
      <c r="A77" s="38"/>
      <c r="B77" s="75"/>
      <c r="C77" s="75"/>
      <c r="D77" s="75"/>
      <c r="E77" s="75"/>
      <c r="F77" s="75"/>
      <c r="G77" s="75"/>
      <c r="H77" s="75"/>
      <c r="I77" s="40"/>
    </row>
    <row r="78" spans="1:9" ht="30.95" customHeight="1" x14ac:dyDescent="0.45">
      <c r="A78" s="16" t="s">
        <v>31</v>
      </c>
      <c r="B78" s="75"/>
      <c r="C78" s="75"/>
      <c r="D78" s="75"/>
      <c r="E78" s="75"/>
      <c r="F78" s="75"/>
      <c r="G78" s="75"/>
      <c r="H78" s="75"/>
      <c r="I78" s="40"/>
    </row>
    <row r="79" spans="1:9" ht="30.95" customHeight="1" x14ac:dyDescent="0.45">
      <c r="A79" s="17"/>
      <c r="B79" s="75"/>
      <c r="C79" s="75"/>
      <c r="D79" s="75"/>
      <c r="E79" s="75"/>
      <c r="F79" s="75"/>
      <c r="G79" s="75"/>
      <c r="H79" s="75"/>
      <c r="I79" s="40"/>
    </row>
    <row r="80" spans="1:9" ht="30.95" customHeight="1" x14ac:dyDescent="0.45">
      <c r="A80" s="16" t="s">
        <v>32</v>
      </c>
      <c r="B80" s="75"/>
      <c r="C80" s="75"/>
      <c r="D80" s="75"/>
      <c r="E80" s="75"/>
      <c r="F80" s="75"/>
      <c r="G80" s="75"/>
      <c r="H80" s="75"/>
      <c r="I80" s="40"/>
    </row>
    <row r="81" spans="1:9" ht="30.95" customHeight="1" x14ac:dyDescent="0.45">
      <c r="A81" s="18" t="str">
        <f>IF($F$24=MAX(Elemente!$A$13:$A$20)-1,"bitte eingeben:","")</f>
        <v/>
      </c>
      <c r="B81" s="74"/>
      <c r="C81" s="74"/>
      <c r="D81" s="74"/>
      <c r="E81" s="74"/>
      <c r="F81" s="74"/>
      <c r="G81" s="74"/>
      <c r="H81" s="74"/>
      <c r="I81" s="74"/>
    </row>
    <row r="82" spans="1:9" ht="30.95" customHeight="1" x14ac:dyDescent="0.45">
      <c r="A82" s="16" t="s">
        <v>34</v>
      </c>
      <c r="B82" s="75"/>
      <c r="C82" s="75"/>
      <c r="D82" s="75"/>
      <c r="E82" s="75"/>
      <c r="F82" s="75"/>
      <c r="G82" s="75"/>
      <c r="H82" s="75"/>
      <c r="I82" s="40"/>
    </row>
    <row r="83" spans="1:9" ht="30.95" customHeight="1" x14ac:dyDescent="0.45">
      <c r="A83" s="16" t="s">
        <v>35</v>
      </c>
      <c r="B83" s="75"/>
      <c r="C83" s="75"/>
      <c r="D83" s="75"/>
      <c r="E83" s="75"/>
      <c r="F83" s="75"/>
      <c r="G83" s="75"/>
      <c r="H83" s="75"/>
      <c r="I83" s="40"/>
    </row>
    <row r="84" spans="1:9" ht="30.95" customHeight="1" x14ac:dyDescent="0.45">
      <c r="A84" s="18" t="str">
        <f>IF(OR($G$24=MAX(Elemente!$A$24:$A$29)-1,$H$24=MAX(Elemente!$A$24:$A$29)-1),"bitte eingeben:","")</f>
        <v/>
      </c>
      <c r="B84" s="74"/>
      <c r="C84" s="74"/>
      <c r="D84" s="74"/>
      <c r="E84" s="74"/>
      <c r="F84" s="74"/>
      <c r="G84" s="74"/>
      <c r="H84" s="74"/>
      <c r="I84" s="74"/>
    </row>
    <row r="85" spans="1:9" ht="30.95" customHeight="1" x14ac:dyDescent="0.45">
      <c r="A85" s="16" t="s">
        <v>33</v>
      </c>
      <c r="B85" s="75"/>
      <c r="C85" s="75"/>
      <c r="D85" s="75"/>
      <c r="E85" s="75"/>
      <c r="F85" s="75"/>
      <c r="G85" s="75"/>
      <c r="H85" s="75"/>
      <c r="I85" s="16"/>
    </row>
    <row r="86" spans="1:9" ht="30.95" customHeight="1" x14ac:dyDescent="0.45">
      <c r="A86" s="18" t="str">
        <f>IF($I$24=MAX(Elemente!$A$41:$A$44)-1,"bitte eingeben:","")</f>
        <v/>
      </c>
      <c r="B86" s="74"/>
      <c r="C86" s="74"/>
      <c r="D86" s="74"/>
      <c r="E86" s="74"/>
      <c r="F86" s="74"/>
      <c r="G86" s="74"/>
      <c r="H86" s="74"/>
      <c r="I86" s="74"/>
    </row>
    <row r="87" spans="1:9" ht="30.95" customHeight="1" x14ac:dyDescent="0.45">
      <c r="A87" s="16" t="s">
        <v>5</v>
      </c>
      <c r="B87" s="75"/>
      <c r="C87" s="75"/>
      <c r="D87" s="75"/>
      <c r="E87" s="75"/>
      <c r="F87" s="75"/>
      <c r="G87" s="75"/>
      <c r="H87" s="75"/>
      <c r="I87" s="16"/>
    </row>
    <row r="88" spans="1:9" ht="30.95" customHeight="1" x14ac:dyDescent="0.45">
      <c r="A88" s="18" t="str">
        <f>IF($J$24=MAX(Elemente!$A$48:$A$64)-1,"bitte eingeben:","")</f>
        <v/>
      </c>
      <c r="B88" s="74"/>
      <c r="C88" s="74"/>
      <c r="D88" s="74"/>
      <c r="E88" s="74"/>
      <c r="F88" s="74"/>
      <c r="G88" s="74"/>
      <c r="H88" s="74"/>
      <c r="I88" s="74"/>
    </row>
    <row r="89" spans="1:9" ht="30.95" customHeight="1" x14ac:dyDescent="0.45">
      <c r="A89" s="16" t="s">
        <v>36</v>
      </c>
      <c r="B89" s="75"/>
      <c r="C89" s="75"/>
      <c r="D89" s="75"/>
      <c r="E89" s="75"/>
      <c r="F89" s="75"/>
      <c r="G89" s="75"/>
      <c r="H89" s="75"/>
      <c r="I89" s="40"/>
    </row>
    <row r="90" spans="1:9" ht="30.95" customHeight="1" x14ac:dyDescent="0.45">
      <c r="A90" s="18" t="str">
        <f>IF($K$24=MAX(Elemente!$A$68:$A$99)-1,"bitte eingeben:","")</f>
        <v/>
      </c>
      <c r="B90" s="74"/>
      <c r="C90" s="74"/>
      <c r="D90" s="74"/>
      <c r="E90" s="74"/>
      <c r="F90" s="74"/>
      <c r="G90" s="74"/>
      <c r="H90" s="74"/>
      <c r="I90" s="74"/>
    </row>
    <row r="91" spans="1:9" x14ac:dyDescent="0.45">
      <c r="A91" s="20"/>
      <c r="B91" s="20"/>
      <c r="C91" s="20"/>
      <c r="D91" s="20"/>
      <c r="E91" s="20"/>
      <c r="F91" s="20"/>
      <c r="G91" s="20"/>
      <c r="H91" s="20"/>
      <c r="I91" s="20"/>
    </row>
    <row r="92" spans="1:9" x14ac:dyDescent="0.45">
      <c r="A92" s="20"/>
      <c r="B92" s="20"/>
      <c r="C92" s="20"/>
      <c r="D92" s="20"/>
      <c r="E92" s="20"/>
      <c r="F92" s="20"/>
      <c r="G92" s="20"/>
      <c r="H92" s="20"/>
      <c r="I92" s="20"/>
    </row>
    <row r="93" spans="1:9" ht="18.75" customHeight="1" x14ac:dyDescent="0.45">
      <c r="A93" s="38" t="s">
        <v>97</v>
      </c>
      <c r="B93" s="40"/>
      <c r="C93" s="40"/>
      <c r="D93" s="40"/>
      <c r="E93" s="40"/>
      <c r="F93" s="40"/>
      <c r="G93" s="40"/>
      <c r="H93" s="40"/>
      <c r="I93" s="40"/>
    </row>
    <row r="94" spans="1:9" ht="17.350000000000001" x14ac:dyDescent="0.45">
      <c r="A94" s="38"/>
      <c r="B94" s="40"/>
      <c r="C94" s="40"/>
      <c r="D94" s="40"/>
      <c r="E94" s="40"/>
      <c r="F94" s="40"/>
      <c r="G94" s="40"/>
      <c r="H94" s="40"/>
      <c r="I94" s="40"/>
    </row>
    <row r="95" spans="1:9" ht="30.95" customHeight="1" x14ac:dyDescent="0.45">
      <c r="A95" s="16" t="s">
        <v>31</v>
      </c>
      <c r="B95" s="40"/>
      <c r="C95" s="40"/>
      <c r="D95" s="40"/>
      <c r="E95" s="40"/>
      <c r="F95" s="40"/>
      <c r="G95" s="40"/>
      <c r="H95" s="40"/>
      <c r="I95" s="40"/>
    </row>
    <row r="96" spans="1:9" ht="30.95" customHeight="1" x14ac:dyDescent="0.45">
      <c r="A96" s="17"/>
      <c r="B96" s="40"/>
      <c r="C96" s="40"/>
      <c r="D96" s="43"/>
      <c r="E96" s="40"/>
      <c r="F96" s="40"/>
      <c r="G96" s="40"/>
      <c r="H96" s="40"/>
      <c r="I96" s="40"/>
    </row>
    <row r="97" spans="1:9" ht="30.95" customHeight="1" x14ac:dyDescent="0.45">
      <c r="A97" s="16" t="s">
        <v>32</v>
      </c>
      <c r="B97" s="40"/>
      <c r="C97" s="40"/>
      <c r="D97" s="40"/>
      <c r="E97" s="40"/>
      <c r="F97" s="40"/>
      <c r="G97" s="40"/>
      <c r="H97" s="40"/>
      <c r="I97" s="40"/>
    </row>
    <row r="98" spans="1:9" ht="30.95" customHeight="1" x14ac:dyDescent="0.45">
      <c r="A98" s="18" t="str">
        <f>IF($F$25=MAX(Elemente!$A$13:$A$20)-1,"bitte eingeben:","")</f>
        <v/>
      </c>
      <c r="B98" s="74"/>
      <c r="C98" s="74"/>
      <c r="D98" s="74"/>
      <c r="E98" s="74"/>
      <c r="F98" s="74"/>
      <c r="G98" s="74"/>
      <c r="H98" s="74"/>
      <c r="I98" s="74"/>
    </row>
    <row r="99" spans="1:9" ht="30.95" customHeight="1" x14ac:dyDescent="0.45">
      <c r="A99" s="16" t="s">
        <v>34</v>
      </c>
      <c r="B99" s="40"/>
      <c r="C99" s="40"/>
      <c r="D99" s="40"/>
      <c r="E99" s="40"/>
      <c r="F99" s="40"/>
      <c r="G99" s="40"/>
      <c r="H99" s="40"/>
      <c r="I99" s="40"/>
    </row>
    <row r="100" spans="1:9" ht="30.95" customHeight="1" x14ac:dyDescent="0.45">
      <c r="A100" s="16" t="s">
        <v>35</v>
      </c>
      <c r="B100" s="40"/>
      <c r="C100" s="40"/>
      <c r="D100" s="40"/>
      <c r="E100" s="40"/>
      <c r="F100" s="40"/>
      <c r="G100" s="40"/>
      <c r="H100" s="40"/>
      <c r="I100" s="40"/>
    </row>
    <row r="101" spans="1:9" ht="30.95" customHeight="1" x14ac:dyDescent="0.45">
      <c r="A101" s="18" t="str">
        <f>IF(OR($G$25=MAX(Elemente!$A$24:$A$29)-1,$H$25=MAX(Elemente!$A$24:$A$29)-1),"bitte eingeben:","")</f>
        <v/>
      </c>
      <c r="B101" s="74"/>
      <c r="C101" s="74"/>
      <c r="D101" s="74"/>
      <c r="E101" s="74"/>
      <c r="F101" s="74"/>
      <c r="G101" s="74"/>
      <c r="H101" s="74"/>
      <c r="I101" s="74"/>
    </row>
    <row r="102" spans="1:9" ht="30.95" customHeight="1" x14ac:dyDescent="0.45">
      <c r="A102" s="16" t="s">
        <v>33</v>
      </c>
      <c r="B102" s="16"/>
      <c r="C102" s="16"/>
      <c r="D102" s="16"/>
      <c r="E102" s="16"/>
      <c r="F102" s="16"/>
      <c r="G102" s="16"/>
      <c r="H102" s="16"/>
      <c r="I102" s="16"/>
    </row>
    <row r="103" spans="1:9" ht="30.95" customHeight="1" x14ac:dyDescent="0.45">
      <c r="A103" s="18" t="str">
        <f>IF($I$25=MAX(Elemente!$A$41:$A$44)-1,"bitte eingeben:","")</f>
        <v/>
      </c>
      <c r="B103" s="74"/>
      <c r="C103" s="74"/>
      <c r="D103" s="74"/>
      <c r="E103" s="74"/>
      <c r="F103" s="74"/>
      <c r="G103" s="74"/>
      <c r="H103" s="74"/>
      <c r="I103" s="74"/>
    </row>
    <row r="104" spans="1:9" ht="30.95" customHeight="1" x14ac:dyDescent="0.45">
      <c r="A104" s="16" t="s">
        <v>5</v>
      </c>
      <c r="B104" s="16"/>
      <c r="C104" s="16"/>
      <c r="D104" s="16"/>
      <c r="E104" s="16"/>
      <c r="F104" s="16"/>
      <c r="G104" s="16"/>
      <c r="H104" s="16"/>
      <c r="I104" s="16"/>
    </row>
    <row r="105" spans="1:9" ht="30.95" customHeight="1" x14ac:dyDescent="0.45">
      <c r="A105" s="18" t="str">
        <f>IF($J$25=MAX(Elemente!$A$48:$A$64)-1,"bitte eingeben:","")</f>
        <v/>
      </c>
      <c r="B105" s="74"/>
      <c r="C105" s="74"/>
      <c r="D105" s="74"/>
      <c r="E105" s="74"/>
      <c r="F105" s="74"/>
      <c r="G105" s="74"/>
      <c r="H105" s="74"/>
      <c r="I105" s="74"/>
    </row>
    <row r="106" spans="1:9" ht="30.95" customHeight="1" x14ac:dyDescent="0.45">
      <c r="A106" s="16" t="s">
        <v>36</v>
      </c>
      <c r="B106" s="40"/>
      <c r="C106" s="40"/>
      <c r="D106" s="40"/>
      <c r="E106" s="40"/>
      <c r="F106" s="40"/>
      <c r="G106" s="40"/>
      <c r="H106" s="40"/>
      <c r="I106" s="40"/>
    </row>
    <row r="107" spans="1:9" ht="30.95" customHeight="1" x14ac:dyDescent="0.45">
      <c r="A107" s="18" t="str">
        <f>IF($K$25=MAX(Elemente!$A$68:$A$99)-1,"bitte eingeben:","")</f>
        <v/>
      </c>
      <c r="B107" s="74"/>
      <c r="C107" s="74"/>
      <c r="D107" s="74"/>
      <c r="E107" s="74"/>
      <c r="F107" s="74"/>
      <c r="G107" s="74"/>
      <c r="H107" s="74"/>
      <c r="I107" s="74"/>
    </row>
    <row r="108" spans="1:9" x14ac:dyDescent="0.45">
      <c r="A108" s="20"/>
      <c r="B108" s="20"/>
      <c r="C108" s="20"/>
      <c r="D108" s="20"/>
      <c r="E108" s="20"/>
      <c r="F108" s="20"/>
      <c r="G108" s="20"/>
      <c r="H108" s="20"/>
      <c r="I108" s="20"/>
    </row>
    <row r="109" spans="1:9" x14ac:dyDescent="0.45">
      <c r="A109" s="20"/>
      <c r="B109" s="20"/>
      <c r="C109" s="20"/>
      <c r="D109" s="20"/>
      <c r="E109" s="20"/>
      <c r="F109" s="20"/>
      <c r="G109" s="20"/>
      <c r="H109" s="20"/>
      <c r="I109" s="20"/>
    </row>
    <row r="110" spans="1:9" ht="18.75" customHeight="1" x14ac:dyDescent="0.45">
      <c r="A110" s="38" t="s">
        <v>100</v>
      </c>
      <c r="B110" s="40"/>
      <c r="C110" s="40"/>
      <c r="D110" s="40"/>
      <c r="E110" s="40"/>
      <c r="F110" s="40"/>
      <c r="G110" s="40"/>
      <c r="H110" s="40"/>
      <c r="I110" s="40"/>
    </row>
    <row r="111" spans="1:9" ht="18.75" customHeight="1" x14ac:dyDescent="0.45">
      <c r="A111" s="38"/>
      <c r="B111" s="40"/>
      <c r="C111" s="40"/>
      <c r="D111" s="40"/>
      <c r="E111" s="40"/>
      <c r="F111" s="40"/>
      <c r="G111" s="40"/>
      <c r="H111" s="40"/>
      <c r="I111" s="40"/>
    </row>
    <row r="112" spans="1:9" ht="30.95" customHeight="1" x14ac:dyDescent="0.45">
      <c r="A112" s="16" t="s">
        <v>31</v>
      </c>
      <c r="B112" s="40"/>
      <c r="C112" s="40"/>
      <c r="D112" s="40"/>
      <c r="E112" s="40"/>
      <c r="F112" s="40"/>
      <c r="G112" s="40"/>
      <c r="H112" s="40"/>
      <c r="I112" s="40"/>
    </row>
    <row r="113" spans="1:9" ht="30.95" customHeight="1" x14ac:dyDescent="0.45">
      <c r="A113" s="17"/>
      <c r="B113" s="40"/>
      <c r="C113" s="40"/>
      <c r="D113" s="43"/>
      <c r="E113" s="40"/>
      <c r="F113" s="40"/>
      <c r="G113" s="40"/>
      <c r="H113" s="40"/>
      <c r="I113" s="40"/>
    </row>
    <row r="114" spans="1:9" ht="30.95" customHeight="1" x14ac:dyDescent="0.45">
      <c r="A114" s="16" t="s">
        <v>32</v>
      </c>
      <c r="B114" s="40"/>
      <c r="C114" s="40"/>
      <c r="D114" s="40"/>
      <c r="E114" s="40"/>
      <c r="F114" s="40"/>
      <c r="G114" s="40"/>
      <c r="H114" s="40"/>
      <c r="I114" s="40"/>
    </row>
    <row r="115" spans="1:9" ht="30.95" customHeight="1" x14ac:dyDescent="0.45">
      <c r="A115" s="18" t="str">
        <f>IF($F$26=MAX(Elemente!$A$13:$A$20)-1,"bitte eingeben:","")</f>
        <v/>
      </c>
      <c r="B115" s="74"/>
      <c r="C115" s="74"/>
      <c r="D115" s="74"/>
      <c r="E115" s="74"/>
      <c r="F115" s="74"/>
      <c r="G115" s="74"/>
      <c r="H115" s="74"/>
      <c r="I115" s="74"/>
    </row>
    <row r="116" spans="1:9" ht="30.95" customHeight="1" x14ac:dyDescent="0.45">
      <c r="A116" s="16" t="s">
        <v>34</v>
      </c>
      <c r="B116" s="40"/>
      <c r="C116" s="40"/>
      <c r="D116" s="40"/>
      <c r="E116" s="40"/>
      <c r="F116" s="40"/>
      <c r="G116" s="40"/>
      <c r="H116" s="40"/>
      <c r="I116" s="40"/>
    </row>
    <row r="117" spans="1:9" ht="30.95" customHeight="1" x14ac:dyDescent="0.45">
      <c r="A117" s="16" t="s">
        <v>35</v>
      </c>
      <c r="B117" s="40"/>
      <c r="C117" s="40"/>
      <c r="D117" s="40"/>
      <c r="E117" s="40"/>
      <c r="F117" s="40"/>
      <c r="G117" s="40"/>
      <c r="H117" s="40"/>
      <c r="I117" s="40"/>
    </row>
    <row r="118" spans="1:9" ht="30.95" customHeight="1" x14ac:dyDescent="0.45">
      <c r="A118" s="18" t="str">
        <f>IF(OR($G$26=MAX(Elemente!$A$24:$A$29)-1,$H$26=MAX(Elemente!$A$24:$A$29)-1),"bitte eingeben:","")</f>
        <v/>
      </c>
      <c r="B118" s="74"/>
      <c r="C118" s="74"/>
      <c r="D118" s="74"/>
      <c r="E118" s="74"/>
      <c r="F118" s="74"/>
      <c r="G118" s="74"/>
      <c r="H118" s="74"/>
      <c r="I118" s="74"/>
    </row>
    <row r="119" spans="1:9" ht="30.95" customHeight="1" x14ac:dyDescent="0.45">
      <c r="A119" s="16" t="s">
        <v>33</v>
      </c>
      <c r="B119" s="16"/>
      <c r="C119" s="16"/>
      <c r="D119" s="16"/>
      <c r="E119" s="16"/>
      <c r="F119" s="16"/>
      <c r="G119" s="16"/>
      <c r="H119" s="16"/>
      <c r="I119" s="16"/>
    </row>
    <row r="120" spans="1:9" ht="30.95" customHeight="1" x14ac:dyDescent="0.45">
      <c r="A120" s="18" t="str">
        <f>IF($I$26=MAX(Elemente!$A$41:$A$44)-1,"bitte eingeben:","")</f>
        <v/>
      </c>
      <c r="B120" s="74"/>
      <c r="C120" s="74"/>
      <c r="D120" s="74"/>
      <c r="E120" s="74"/>
      <c r="F120" s="74"/>
      <c r="G120" s="74"/>
      <c r="H120" s="74"/>
      <c r="I120" s="74"/>
    </row>
    <row r="121" spans="1:9" ht="30.95" customHeight="1" x14ac:dyDescent="0.45">
      <c r="A121" s="16" t="s">
        <v>5</v>
      </c>
      <c r="B121" s="16"/>
      <c r="C121" s="16"/>
      <c r="D121" s="16"/>
      <c r="E121" s="16"/>
      <c r="F121" s="16"/>
      <c r="G121" s="16"/>
      <c r="H121" s="16"/>
      <c r="I121" s="16"/>
    </row>
    <row r="122" spans="1:9" ht="30.95" customHeight="1" x14ac:dyDescent="0.45">
      <c r="A122" s="18" t="str">
        <f>IF($J$26=MAX(Elemente!$A$48:$A$64)-1,"bitte eingeben:","")</f>
        <v/>
      </c>
      <c r="B122" s="74"/>
      <c r="C122" s="74"/>
      <c r="D122" s="74"/>
      <c r="E122" s="74"/>
      <c r="F122" s="74"/>
      <c r="G122" s="74"/>
      <c r="H122" s="74"/>
      <c r="I122" s="74"/>
    </row>
    <row r="123" spans="1:9" ht="30.95" customHeight="1" x14ac:dyDescent="0.45">
      <c r="A123" s="16" t="s">
        <v>36</v>
      </c>
      <c r="B123" s="40"/>
      <c r="C123" s="40"/>
      <c r="D123" s="40"/>
      <c r="E123" s="40"/>
      <c r="F123" s="40"/>
      <c r="G123" s="40"/>
      <c r="H123" s="40"/>
      <c r="I123" s="40"/>
    </row>
    <row r="124" spans="1:9" ht="30.95" customHeight="1" x14ac:dyDescent="0.45">
      <c r="A124" s="18" t="str">
        <f>IF($K$26=MAX(Elemente!$A$68:$A$99)-1,"bitte eingeben:","")</f>
        <v/>
      </c>
      <c r="B124" s="74"/>
      <c r="C124" s="74"/>
      <c r="D124" s="74"/>
      <c r="E124" s="74"/>
      <c r="F124" s="74"/>
      <c r="G124" s="74"/>
      <c r="H124" s="74"/>
      <c r="I124" s="74"/>
    </row>
    <row r="125" spans="1:9" x14ac:dyDescent="0.45">
      <c r="A125" s="20"/>
      <c r="B125" s="20"/>
      <c r="C125" s="20"/>
      <c r="D125" s="20"/>
      <c r="E125" s="20"/>
      <c r="F125" s="20"/>
      <c r="G125" s="20"/>
      <c r="H125" s="20"/>
      <c r="I125" s="20"/>
    </row>
    <row r="126" spans="1:9" x14ac:dyDescent="0.45">
      <c r="A126" s="20"/>
      <c r="B126" s="20"/>
      <c r="C126" s="20"/>
      <c r="D126" s="20"/>
      <c r="E126" s="20"/>
      <c r="F126" s="20"/>
      <c r="G126" s="20"/>
      <c r="H126" s="20"/>
      <c r="I126" s="20"/>
    </row>
    <row r="127" spans="1:9" ht="17.350000000000001" x14ac:dyDescent="0.45">
      <c r="A127" s="38" t="s">
        <v>119</v>
      </c>
      <c r="B127" s="40"/>
      <c r="C127" s="40"/>
      <c r="D127" s="40"/>
      <c r="E127" s="40"/>
      <c r="F127" s="40"/>
      <c r="G127" s="40"/>
      <c r="H127" s="40"/>
      <c r="I127" s="40"/>
    </row>
    <row r="128" spans="1:9" ht="17.350000000000001" x14ac:dyDescent="0.45">
      <c r="A128" s="38"/>
      <c r="B128" s="75"/>
      <c r="C128" s="75"/>
      <c r="D128" s="75"/>
      <c r="E128" s="75"/>
      <c r="F128" s="75"/>
      <c r="G128" s="75"/>
      <c r="H128" s="75"/>
      <c r="I128" s="75"/>
    </row>
    <row r="129" spans="1:9" ht="30.95" customHeight="1" x14ac:dyDescent="0.45">
      <c r="A129" s="16" t="s">
        <v>31</v>
      </c>
      <c r="B129" s="40"/>
      <c r="C129" s="40"/>
      <c r="D129" s="40"/>
      <c r="E129" s="40"/>
      <c r="F129" s="40"/>
      <c r="G129" s="40"/>
      <c r="H129" s="40"/>
      <c r="I129" s="40"/>
    </row>
    <row r="130" spans="1:9" ht="30.95" customHeight="1" x14ac:dyDescent="0.45">
      <c r="A130" s="17"/>
      <c r="B130" s="40"/>
      <c r="C130" s="40"/>
      <c r="D130" s="43"/>
      <c r="E130" s="40"/>
      <c r="F130" s="40"/>
      <c r="G130" s="40"/>
      <c r="H130" s="40"/>
      <c r="I130" s="40"/>
    </row>
    <row r="131" spans="1:9" ht="30.95" customHeight="1" x14ac:dyDescent="0.45">
      <c r="A131" s="16" t="s">
        <v>32</v>
      </c>
      <c r="B131" s="40"/>
      <c r="C131" s="40"/>
      <c r="D131" s="40"/>
      <c r="E131" s="40"/>
      <c r="F131" s="40"/>
      <c r="G131" s="40"/>
      <c r="H131" s="40"/>
      <c r="I131" s="40"/>
    </row>
    <row r="132" spans="1:9" ht="30.95" customHeight="1" x14ac:dyDescent="0.45">
      <c r="A132" s="18" t="str">
        <f>IF($F$27=MAX(Elemente!$A$13:$A$20)-1,"bitte eingeben:","")</f>
        <v/>
      </c>
      <c r="B132" s="74"/>
      <c r="C132" s="74"/>
      <c r="D132" s="74"/>
      <c r="E132" s="74"/>
      <c r="F132" s="74"/>
      <c r="G132" s="74"/>
      <c r="H132" s="74"/>
      <c r="I132" s="74"/>
    </row>
    <row r="133" spans="1:9" ht="30.95" customHeight="1" x14ac:dyDescent="0.45">
      <c r="A133" s="16" t="s">
        <v>34</v>
      </c>
      <c r="B133" s="75"/>
      <c r="C133" s="75"/>
      <c r="D133" s="75"/>
      <c r="E133" s="75"/>
      <c r="F133" s="75"/>
      <c r="G133" s="75"/>
      <c r="H133" s="75"/>
      <c r="I133" s="75"/>
    </row>
    <row r="134" spans="1:9" ht="30.95" customHeight="1" x14ac:dyDescent="0.45">
      <c r="A134" s="16" t="s">
        <v>35</v>
      </c>
      <c r="B134" s="40"/>
      <c r="C134" s="40"/>
      <c r="D134" s="40"/>
      <c r="E134" s="40"/>
      <c r="F134" s="40"/>
      <c r="G134" s="40"/>
      <c r="H134" s="40"/>
      <c r="I134" s="40"/>
    </row>
    <row r="135" spans="1:9" ht="30.95" customHeight="1" x14ac:dyDescent="0.45">
      <c r="A135" s="18" t="str">
        <f>IF(OR($G$27=MAX(Elemente!$A$24:$A$29)-1,$H$27=MAX(Elemente!$A$24:$A$29)-1),"bitte eingeben:","")</f>
        <v/>
      </c>
      <c r="B135" s="74"/>
      <c r="C135" s="74"/>
      <c r="D135" s="74"/>
      <c r="E135" s="74"/>
      <c r="F135" s="74"/>
      <c r="G135" s="74"/>
      <c r="H135" s="74"/>
      <c r="I135" s="74"/>
    </row>
    <row r="136" spans="1:9" ht="30.95" customHeight="1" x14ac:dyDescent="0.45">
      <c r="A136" s="16" t="s">
        <v>33</v>
      </c>
      <c r="B136" s="16"/>
      <c r="C136" s="16"/>
      <c r="D136" s="16"/>
      <c r="E136" s="16"/>
      <c r="F136" s="16"/>
      <c r="G136" s="16"/>
      <c r="H136" s="16"/>
      <c r="I136" s="16"/>
    </row>
    <row r="137" spans="1:9" ht="30.95" customHeight="1" x14ac:dyDescent="0.45">
      <c r="A137" s="18" t="str">
        <f>IF($I$27=MAX(Elemente!$A$41:$A$44)-1,"bitte eingeben:","")</f>
        <v/>
      </c>
      <c r="B137" s="74"/>
      <c r="C137" s="74"/>
      <c r="D137" s="74"/>
      <c r="E137" s="74"/>
      <c r="F137" s="74"/>
      <c r="G137" s="74"/>
      <c r="H137" s="74"/>
      <c r="I137" s="74"/>
    </row>
    <row r="138" spans="1:9" ht="30.95" customHeight="1" x14ac:dyDescent="0.45">
      <c r="A138" s="16" t="s">
        <v>5</v>
      </c>
      <c r="B138" s="16"/>
      <c r="C138" s="16"/>
      <c r="D138" s="16"/>
      <c r="E138" s="16"/>
      <c r="F138" s="16"/>
      <c r="G138" s="16"/>
      <c r="H138" s="16"/>
      <c r="I138" s="16"/>
    </row>
    <row r="139" spans="1:9" ht="30.95" customHeight="1" x14ac:dyDescent="0.45">
      <c r="A139" s="18" t="str">
        <f>IF($J$27=MAX(Elemente!$A$48:$A$64)-1,"bitte eingeben:","")</f>
        <v/>
      </c>
      <c r="B139" s="74"/>
      <c r="C139" s="74"/>
      <c r="D139" s="74"/>
      <c r="E139" s="74"/>
      <c r="F139" s="74"/>
      <c r="G139" s="74"/>
      <c r="H139" s="74"/>
      <c r="I139" s="74"/>
    </row>
    <row r="140" spans="1:9" ht="30.95" customHeight="1" x14ac:dyDescent="0.45">
      <c r="A140" s="16" t="s">
        <v>36</v>
      </c>
      <c r="B140" s="40"/>
      <c r="C140" s="40"/>
      <c r="D140" s="40"/>
      <c r="E140" s="40"/>
      <c r="F140" s="40"/>
      <c r="G140" s="40"/>
      <c r="H140" s="40"/>
      <c r="I140" s="40"/>
    </row>
    <row r="141" spans="1:9" ht="30.95" customHeight="1" x14ac:dyDescent="0.45">
      <c r="A141" s="18" t="str">
        <f>IF($K$27=MAX(Elemente!$A$68:$A$99)-1,"bitte eingeben:","")</f>
        <v/>
      </c>
      <c r="B141" s="74"/>
      <c r="C141" s="74"/>
      <c r="D141" s="74"/>
      <c r="E141" s="74"/>
      <c r="F141" s="74"/>
      <c r="G141" s="74"/>
      <c r="H141" s="74"/>
      <c r="I141" s="74"/>
    </row>
    <row r="144" spans="1:9" ht="17.350000000000001" x14ac:dyDescent="0.45">
      <c r="A144" s="38" t="s">
        <v>123</v>
      </c>
      <c r="B144" s="40"/>
      <c r="C144" s="40"/>
      <c r="D144" s="40"/>
      <c r="E144" s="40"/>
      <c r="F144" s="40"/>
      <c r="G144" s="40"/>
      <c r="H144" s="40"/>
      <c r="I144" s="40"/>
    </row>
    <row r="145" spans="1:9" ht="17.350000000000001" x14ac:dyDescent="0.45">
      <c r="A145" s="38"/>
      <c r="B145" s="40"/>
      <c r="C145" s="40"/>
      <c r="D145" s="40"/>
      <c r="E145" s="40"/>
      <c r="F145" s="40"/>
      <c r="G145" s="40"/>
      <c r="H145" s="40"/>
      <c r="I145" s="40"/>
    </row>
    <row r="146" spans="1:9" ht="30.95" customHeight="1" x14ac:dyDescent="0.45">
      <c r="A146" s="16" t="s">
        <v>31</v>
      </c>
      <c r="B146" s="40"/>
      <c r="C146" s="40"/>
      <c r="D146" s="40"/>
      <c r="E146" s="40"/>
      <c r="F146" s="40"/>
      <c r="G146" s="40"/>
      <c r="H146" s="40"/>
      <c r="I146" s="40"/>
    </row>
    <row r="147" spans="1:9" ht="30.95" customHeight="1" x14ac:dyDescent="0.45">
      <c r="A147" s="17"/>
      <c r="B147" s="40"/>
      <c r="C147" s="40"/>
      <c r="D147" s="43"/>
      <c r="E147" s="40"/>
      <c r="F147" s="40"/>
      <c r="G147" s="40"/>
      <c r="H147" s="40"/>
      <c r="I147" s="40"/>
    </row>
    <row r="148" spans="1:9" ht="30.95" customHeight="1" x14ac:dyDescent="0.45">
      <c r="A148" s="16" t="s">
        <v>32</v>
      </c>
      <c r="B148" s="75"/>
      <c r="C148" s="75"/>
      <c r="D148" s="75"/>
      <c r="E148" s="75"/>
      <c r="F148" s="75"/>
      <c r="G148" s="75"/>
      <c r="H148" s="75"/>
      <c r="I148" s="75"/>
    </row>
    <row r="149" spans="1:9" ht="30.95" customHeight="1" x14ac:dyDescent="0.45">
      <c r="A149" s="18" t="str">
        <f>IF($F$28=MAX(Elemente!$A$13:$A$20)-1,"bitte eingeben:","")</f>
        <v/>
      </c>
      <c r="B149" s="74"/>
      <c r="C149" s="74"/>
      <c r="D149" s="74"/>
      <c r="E149" s="74"/>
      <c r="F149" s="74"/>
      <c r="G149" s="74"/>
      <c r="H149" s="74"/>
      <c r="I149" s="74"/>
    </row>
    <row r="150" spans="1:9" ht="30.95" customHeight="1" x14ac:dyDescent="0.45">
      <c r="A150" s="16" t="s">
        <v>34</v>
      </c>
      <c r="B150" s="40"/>
      <c r="C150" s="40"/>
      <c r="D150" s="40"/>
      <c r="E150" s="40"/>
      <c r="F150" s="40"/>
      <c r="G150" s="40"/>
      <c r="H150" s="40"/>
      <c r="I150" s="40"/>
    </row>
    <row r="151" spans="1:9" ht="30.95" customHeight="1" x14ac:dyDescent="0.45">
      <c r="A151" s="16" t="s">
        <v>35</v>
      </c>
      <c r="B151" s="40"/>
      <c r="C151" s="40"/>
      <c r="D151" s="40"/>
      <c r="E151" s="40"/>
      <c r="F151" s="40"/>
      <c r="G151" s="40"/>
      <c r="H151" s="40"/>
      <c r="I151" s="40"/>
    </row>
    <row r="152" spans="1:9" ht="30.95" customHeight="1" x14ac:dyDescent="0.45">
      <c r="A152" s="18" t="str">
        <f>IF(OR($G$28=MAX(Elemente!$A$24:$A$29)-1,$H$28=MAX(Elemente!$A$24:$A$29)-1),"bitte eingeben:","")</f>
        <v/>
      </c>
      <c r="B152" s="74"/>
      <c r="C152" s="74"/>
      <c r="D152" s="74"/>
      <c r="E152" s="74"/>
      <c r="F152" s="74"/>
      <c r="G152" s="74"/>
      <c r="H152" s="74"/>
      <c r="I152" s="74"/>
    </row>
    <row r="153" spans="1:9" ht="30.95" customHeight="1" x14ac:dyDescent="0.45">
      <c r="A153" s="16" t="s">
        <v>33</v>
      </c>
      <c r="B153" s="16"/>
      <c r="C153" s="16"/>
      <c r="D153" s="16"/>
      <c r="E153" s="16"/>
      <c r="F153" s="16"/>
      <c r="G153" s="16"/>
      <c r="H153" s="16"/>
      <c r="I153" s="16"/>
    </row>
    <row r="154" spans="1:9" ht="30.95" customHeight="1" x14ac:dyDescent="0.45">
      <c r="A154" s="18" t="str">
        <f>IF($I$28=MAX(Elemente!$A$41:$A$44)-1,"bitte eingeben:","")</f>
        <v/>
      </c>
      <c r="B154" s="74"/>
      <c r="C154" s="74"/>
      <c r="D154" s="74"/>
      <c r="E154" s="74"/>
      <c r="F154" s="74"/>
      <c r="G154" s="74"/>
      <c r="H154" s="74"/>
      <c r="I154" s="74"/>
    </row>
    <row r="155" spans="1:9" ht="30.95" customHeight="1" x14ac:dyDescent="0.45">
      <c r="A155" s="16" t="s">
        <v>5</v>
      </c>
      <c r="B155" s="16"/>
      <c r="C155" s="16"/>
      <c r="D155" s="16"/>
      <c r="E155" s="16"/>
      <c r="F155" s="16"/>
      <c r="G155" s="16"/>
      <c r="H155" s="16"/>
      <c r="I155" s="16"/>
    </row>
    <row r="156" spans="1:9" ht="30.95" customHeight="1" x14ac:dyDescent="0.45">
      <c r="A156" s="18" t="str">
        <f>IF($J$28=MAX(Elemente!$A$48:$A$64)-1,"bitte eingeben:","")</f>
        <v/>
      </c>
      <c r="B156" s="74"/>
      <c r="C156" s="74"/>
      <c r="D156" s="74"/>
      <c r="E156" s="74"/>
      <c r="F156" s="74"/>
      <c r="G156" s="74"/>
      <c r="H156" s="74"/>
      <c r="I156" s="74"/>
    </row>
    <row r="157" spans="1:9" ht="30.95" customHeight="1" x14ac:dyDescent="0.45">
      <c r="A157" s="16" t="s">
        <v>36</v>
      </c>
      <c r="B157" s="40"/>
      <c r="C157" s="40"/>
      <c r="D157" s="40"/>
      <c r="E157" s="40"/>
      <c r="F157" s="40"/>
      <c r="G157" s="40"/>
      <c r="H157" s="40"/>
      <c r="I157" s="40"/>
    </row>
    <row r="158" spans="1:9" ht="30.95" customHeight="1" x14ac:dyDescent="0.45">
      <c r="A158" s="18" t="str">
        <f>IF($K$28=MAX(Elemente!$A$68:$A$99)-1,"bitte eingeben:","")</f>
        <v/>
      </c>
      <c r="B158" s="74"/>
      <c r="C158" s="74"/>
      <c r="D158" s="74"/>
      <c r="E158" s="74"/>
      <c r="F158" s="74"/>
      <c r="G158" s="74"/>
      <c r="H158" s="74"/>
      <c r="I158" s="74"/>
    </row>
    <row r="161" spans="1:9" ht="18.75" customHeight="1" x14ac:dyDescent="0.45">
      <c r="A161" s="38" t="s">
        <v>143</v>
      </c>
      <c r="B161" s="75"/>
      <c r="C161" s="75"/>
      <c r="D161" s="75"/>
      <c r="E161" s="75"/>
      <c r="F161" s="75"/>
      <c r="G161" s="75"/>
      <c r="H161" s="75"/>
      <c r="I161" s="75"/>
    </row>
    <row r="162" spans="1:9" ht="18.75" customHeight="1" x14ac:dyDescent="0.45">
      <c r="A162" s="38"/>
      <c r="B162" s="40"/>
      <c r="C162" s="40"/>
      <c r="D162" s="40"/>
      <c r="E162" s="40"/>
      <c r="F162" s="40"/>
      <c r="G162" s="40"/>
      <c r="H162" s="40"/>
      <c r="I162" s="40"/>
    </row>
    <row r="163" spans="1:9" ht="30.95" customHeight="1" x14ac:dyDescent="0.45">
      <c r="A163" s="16" t="s">
        <v>31</v>
      </c>
      <c r="B163" s="40"/>
      <c r="C163" s="40"/>
      <c r="D163" s="40"/>
      <c r="E163" s="40"/>
      <c r="F163" s="40"/>
      <c r="G163" s="40"/>
      <c r="H163" s="40"/>
      <c r="I163" s="40"/>
    </row>
    <row r="164" spans="1:9" ht="30.95" customHeight="1" x14ac:dyDescent="0.45">
      <c r="A164" s="17"/>
      <c r="B164" s="40"/>
      <c r="C164" s="40"/>
      <c r="D164" s="43"/>
      <c r="E164" s="40"/>
      <c r="F164" s="40"/>
      <c r="G164" s="40"/>
      <c r="H164" s="40"/>
      <c r="I164" s="40"/>
    </row>
    <row r="165" spans="1:9" ht="30.95" customHeight="1" x14ac:dyDescent="0.45">
      <c r="A165" s="16" t="s">
        <v>32</v>
      </c>
      <c r="B165" s="40"/>
      <c r="C165" s="40"/>
      <c r="D165" s="40"/>
      <c r="E165" s="40"/>
      <c r="F165" s="40"/>
      <c r="G165" s="40"/>
      <c r="H165" s="40"/>
      <c r="I165" s="40"/>
    </row>
    <row r="166" spans="1:9" ht="30.95" customHeight="1" x14ac:dyDescent="0.45">
      <c r="A166" s="18" t="str">
        <f>IF($F$29=MAX(Elemente!$A$13:$A$20)-1,"bitte eingeben:","")</f>
        <v/>
      </c>
      <c r="B166" s="74"/>
      <c r="C166" s="74"/>
      <c r="D166" s="74"/>
      <c r="E166" s="74"/>
      <c r="F166" s="74"/>
      <c r="G166" s="74"/>
      <c r="H166" s="74"/>
      <c r="I166" s="74"/>
    </row>
    <row r="167" spans="1:9" ht="30.95" customHeight="1" x14ac:dyDescent="0.45">
      <c r="A167" s="16" t="s">
        <v>34</v>
      </c>
      <c r="B167" s="75"/>
      <c r="C167" s="75"/>
      <c r="D167" s="75"/>
      <c r="E167" s="75"/>
      <c r="F167" s="75"/>
      <c r="G167" s="75"/>
      <c r="H167" s="75"/>
      <c r="I167" s="75"/>
    </row>
    <row r="168" spans="1:9" ht="30.95" customHeight="1" x14ac:dyDescent="0.45">
      <c r="A168" s="16" t="s">
        <v>35</v>
      </c>
      <c r="B168" s="40"/>
      <c r="C168" s="40"/>
      <c r="D168" s="40"/>
      <c r="E168" s="40"/>
      <c r="F168" s="40"/>
      <c r="G168" s="40"/>
      <c r="H168" s="40"/>
      <c r="I168" s="40"/>
    </row>
    <row r="169" spans="1:9" ht="30.95" customHeight="1" x14ac:dyDescent="0.45">
      <c r="A169" s="18" t="str">
        <f>IF(OR($G$29=MAX(Elemente!$A$24:$A$29)-1,$H$29=MAX(Elemente!$A$24:$A$29)-1),"bitte eingeben:","")</f>
        <v/>
      </c>
      <c r="B169" s="74"/>
      <c r="C169" s="74"/>
      <c r="D169" s="74"/>
      <c r="E169" s="74"/>
      <c r="F169" s="74"/>
      <c r="G169" s="74"/>
      <c r="H169" s="74"/>
      <c r="I169" s="74"/>
    </row>
    <row r="170" spans="1:9" ht="30.95" customHeight="1" x14ac:dyDescent="0.45">
      <c r="A170" s="16" t="s">
        <v>33</v>
      </c>
      <c r="B170" s="16"/>
      <c r="C170" s="16"/>
      <c r="D170" s="16"/>
      <c r="E170" s="16"/>
      <c r="F170" s="16"/>
      <c r="G170" s="16"/>
      <c r="H170" s="16"/>
      <c r="I170" s="16"/>
    </row>
    <row r="171" spans="1:9" ht="30.95" customHeight="1" x14ac:dyDescent="0.45">
      <c r="A171" s="18" t="str">
        <f>IF($I$29=MAX(Elemente!$A$41:$A$44)-1,"bitte eingeben:","")</f>
        <v/>
      </c>
      <c r="B171" s="74"/>
      <c r="C171" s="74"/>
      <c r="D171" s="74"/>
      <c r="E171" s="74"/>
      <c r="F171" s="74"/>
      <c r="G171" s="74"/>
      <c r="H171" s="74"/>
      <c r="I171" s="74"/>
    </row>
    <row r="172" spans="1:9" ht="30.95" customHeight="1" x14ac:dyDescent="0.45">
      <c r="A172" s="16" t="s">
        <v>5</v>
      </c>
      <c r="B172" s="16"/>
      <c r="C172" s="16"/>
      <c r="D172" s="16"/>
      <c r="E172" s="16"/>
      <c r="F172" s="16"/>
      <c r="G172" s="16"/>
      <c r="H172" s="16"/>
      <c r="I172" s="16"/>
    </row>
    <row r="173" spans="1:9" ht="30.95" customHeight="1" x14ac:dyDescent="0.45">
      <c r="A173" s="18" t="str">
        <f>IF($J$29=MAX(Elemente!$A$48:$A$64)-1,"bitte eingeben:","")</f>
        <v/>
      </c>
      <c r="B173" s="74"/>
      <c r="C173" s="74"/>
      <c r="D173" s="74"/>
      <c r="E173" s="74"/>
      <c r="F173" s="74"/>
      <c r="G173" s="74"/>
      <c r="H173" s="74"/>
      <c r="I173" s="74"/>
    </row>
    <row r="174" spans="1:9" ht="30.95" customHeight="1" x14ac:dyDescent="0.45">
      <c r="A174" s="16" t="s">
        <v>36</v>
      </c>
      <c r="B174" s="40"/>
      <c r="C174" s="40"/>
      <c r="D174" s="40"/>
      <c r="E174" s="40"/>
      <c r="F174" s="40"/>
      <c r="G174" s="40"/>
      <c r="H174" s="40"/>
      <c r="I174" s="40"/>
    </row>
    <row r="175" spans="1:9" ht="30.95" customHeight="1" x14ac:dyDescent="0.45">
      <c r="A175" s="18" t="str">
        <f>IF($K$29=MAX(Elemente!$A$68:$A$99)-1,"bitte eingeben:","")</f>
        <v/>
      </c>
      <c r="B175" s="74"/>
      <c r="C175" s="74"/>
      <c r="D175" s="74"/>
      <c r="E175" s="74"/>
      <c r="F175" s="74"/>
      <c r="G175" s="74"/>
      <c r="H175" s="74"/>
      <c r="I175" s="74"/>
    </row>
    <row r="178" spans="1:9" ht="18.75" customHeight="1" x14ac:dyDescent="0.45">
      <c r="A178" s="38" t="s">
        <v>144</v>
      </c>
      <c r="B178" s="40"/>
      <c r="C178" s="40"/>
      <c r="D178" s="40"/>
      <c r="E178" s="40"/>
      <c r="F178" s="40"/>
      <c r="G178" s="40"/>
      <c r="H178" s="40"/>
      <c r="I178" s="40"/>
    </row>
    <row r="179" spans="1:9" ht="18.75" customHeight="1" x14ac:dyDescent="0.45">
      <c r="A179" s="38"/>
      <c r="B179" s="40"/>
      <c r="C179" s="40"/>
      <c r="D179" s="40"/>
      <c r="E179" s="40"/>
      <c r="F179" s="40"/>
      <c r="G179" s="40"/>
      <c r="H179" s="40"/>
      <c r="I179" s="40"/>
    </row>
    <row r="180" spans="1:9" ht="30.95" customHeight="1" x14ac:dyDescent="0.45">
      <c r="A180" s="16" t="s">
        <v>31</v>
      </c>
      <c r="B180" s="40"/>
      <c r="C180" s="40"/>
      <c r="D180" s="40"/>
      <c r="E180" s="40"/>
      <c r="F180" s="40"/>
      <c r="G180" s="40"/>
      <c r="H180" s="40"/>
      <c r="I180" s="40"/>
    </row>
    <row r="181" spans="1:9" ht="30.95" customHeight="1" x14ac:dyDescent="0.45">
      <c r="A181" s="17"/>
      <c r="B181" s="40"/>
      <c r="C181" s="40"/>
      <c r="D181" s="43"/>
      <c r="E181" s="40"/>
      <c r="F181" s="40"/>
      <c r="G181" s="40"/>
      <c r="H181" s="40"/>
      <c r="I181" s="40"/>
    </row>
    <row r="182" spans="1:9" ht="30.95" customHeight="1" x14ac:dyDescent="0.45">
      <c r="A182" s="16" t="s">
        <v>32</v>
      </c>
      <c r="B182" s="40"/>
      <c r="C182" s="40"/>
      <c r="D182" s="40"/>
      <c r="E182" s="40"/>
      <c r="F182" s="40"/>
      <c r="G182" s="40"/>
      <c r="H182" s="40"/>
      <c r="I182" s="40"/>
    </row>
    <row r="183" spans="1:9" ht="30.95" customHeight="1" x14ac:dyDescent="0.45">
      <c r="A183" s="18" t="str">
        <f>IF($F$30=MAX(Elemente!$A$13:$A$20)-1,"bitte eingeben:","")</f>
        <v/>
      </c>
      <c r="B183" s="74"/>
      <c r="C183" s="74"/>
      <c r="D183" s="74"/>
      <c r="E183" s="74"/>
      <c r="F183" s="74"/>
      <c r="G183" s="74"/>
      <c r="H183" s="74"/>
      <c r="I183" s="74"/>
    </row>
    <row r="184" spans="1:9" ht="30.95" customHeight="1" x14ac:dyDescent="0.45">
      <c r="A184" s="16" t="s">
        <v>34</v>
      </c>
      <c r="B184" s="75"/>
      <c r="C184" s="75"/>
      <c r="D184" s="75"/>
      <c r="E184" s="75"/>
      <c r="F184" s="75"/>
      <c r="G184" s="75"/>
      <c r="H184" s="75"/>
      <c r="I184" s="75"/>
    </row>
    <row r="185" spans="1:9" ht="30.95" customHeight="1" x14ac:dyDescent="0.45">
      <c r="A185" s="16" t="s">
        <v>35</v>
      </c>
      <c r="B185" s="40"/>
      <c r="C185" s="40"/>
      <c r="D185" s="40"/>
      <c r="E185" s="40"/>
      <c r="F185" s="40"/>
      <c r="G185" s="40"/>
      <c r="H185" s="40"/>
      <c r="I185" s="40"/>
    </row>
    <row r="186" spans="1:9" ht="30.95" customHeight="1" x14ac:dyDescent="0.45">
      <c r="A186" s="18" t="str">
        <f>IF(OR($G$30=MAX(Elemente!$A$24:$A$29)-1,$H$30=MAX(Elemente!$A$24:$A$29)-1),"bitte eingeben:","")</f>
        <v/>
      </c>
      <c r="B186" s="74"/>
      <c r="C186" s="74"/>
      <c r="D186" s="74"/>
      <c r="E186" s="74"/>
      <c r="F186" s="74"/>
      <c r="G186" s="74"/>
      <c r="H186" s="74"/>
      <c r="I186" s="74"/>
    </row>
    <row r="187" spans="1:9" ht="30.95" customHeight="1" x14ac:dyDescent="0.45">
      <c r="A187" s="16" t="s">
        <v>33</v>
      </c>
      <c r="B187" s="16"/>
      <c r="C187" s="16"/>
      <c r="D187" s="16"/>
      <c r="E187" s="16"/>
      <c r="F187" s="16"/>
      <c r="G187" s="16"/>
      <c r="H187" s="16"/>
      <c r="I187" s="16"/>
    </row>
    <row r="188" spans="1:9" ht="30.95" customHeight="1" x14ac:dyDescent="0.45">
      <c r="A188" s="18" t="str">
        <f>IF($I$30=MAX(Elemente!$A$41:$A$44)-1,"bitte eingeben:","")</f>
        <v/>
      </c>
      <c r="B188" s="74"/>
      <c r="C188" s="74"/>
      <c r="D188" s="74"/>
      <c r="E188" s="74"/>
      <c r="F188" s="74"/>
      <c r="G188" s="74"/>
      <c r="H188" s="74"/>
      <c r="I188" s="74"/>
    </row>
    <row r="189" spans="1:9" ht="30.95" customHeight="1" x14ac:dyDescent="0.45">
      <c r="A189" s="16" t="s">
        <v>5</v>
      </c>
      <c r="B189" s="16"/>
      <c r="C189" s="16"/>
      <c r="D189" s="16"/>
      <c r="E189" s="16"/>
      <c r="F189" s="16"/>
      <c r="G189" s="16"/>
      <c r="H189" s="16"/>
      <c r="I189" s="16"/>
    </row>
    <row r="190" spans="1:9" ht="30.95" customHeight="1" x14ac:dyDescent="0.45">
      <c r="A190" s="18" t="str">
        <f>IF($J$30=MAX(Elemente!$A$48:$A$64)-1,"bitte eingeben:","")</f>
        <v/>
      </c>
      <c r="B190" s="74"/>
      <c r="C190" s="74"/>
      <c r="D190" s="74"/>
      <c r="E190" s="74"/>
      <c r="F190" s="74"/>
      <c r="G190" s="74"/>
      <c r="H190" s="74"/>
      <c r="I190" s="74"/>
    </row>
    <row r="191" spans="1:9" ht="30.95" customHeight="1" x14ac:dyDescent="0.45">
      <c r="A191" s="16" t="s">
        <v>36</v>
      </c>
      <c r="B191" s="40"/>
      <c r="C191" s="40"/>
      <c r="D191" s="40"/>
      <c r="E191" s="40"/>
      <c r="F191" s="40"/>
      <c r="G191" s="40"/>
      <c r="H191" s="40"/>
      <c r="I191" s="40"/>
    </row>
    <row r="192" spans="1:9" ht="30.95" customHeight="1" x14ac:dyDescent="0.45">
      <c r="A192" s="18" t="str">
        <f>IF($K$30=MAX(Elemente!$A$68:$A$99)-1,"bitte eingeben:","")</f>
        <v/>
      </c>
      <c r="B192" s="74"/>
      <c r="C192" s="74"/>
      <c r="D192" s="74"/>
      <c r="E192" s="74"/>
      <c r="F192" s="74"/>
      <c r="G192" s="74"/>
      <c r="H192" s="74"/>
      <c r="I192" s="74"/>
    </row>
    <row r="195" spans="1:9" ht="18.75" customHeight="1" x14ac:dyDescent="0.45">
      <c r="A195" s="38" t="s">
        <v>169</v>
      </c>
      <c r="B195" s="40"/>
      <c r="C195" s="40"/>
      <c r="D195" s="40"/>
      <c r="E195" s="40"/>
      <c r="F195" s="40"/>
      <c r="G195" s="40"/>
      <c r="H195" s="40"/>
      <c r="I195" s="40"/>
    </row>
    <row r="196" spans="1:9" ht="18.75" customHeight="1" x14ac:dyDescent="0.45">
      <c r="A196" s="38"/>
      <c r="B196" s="40"/>
      <c r="C196" s="40"/>
      <c r="D196" s="40"/>
      <c r="E196" s="40"/>
      <c r="F196" s="40"/>
      <c r="G196" s="40"/>
      <c r="H196" s="40"/>
      <c r="I196" s="40"/>
    </row>
    <row r="197" spans="1:9" ht="30.95" customHeight="1" x14ac:dyDescent="0.45">
      <c r="A197" s="16" t="s">
        <v>31</v>
      </c>
      <c r="B197" s="40"/>
      <c r="C197" s="40"/>
      <c r="D197" s="40"/>
      <c r="E197" s="40"/>
      <c r="F197" s="40"/>
      <c r="G197" s="40"/>
      <c r="H197" s="40"/>
      <c r="I197" s="40"/>
    </row>
    <row r="198" spans="1:9" ht="30.95" customHeight="1" x14ac:dyDescent="0.45">
      <c r="A198" s="17"/>
      <c r="B198" s="40"/>
      <c r="C198" s="40"/>
      <c r="D198" s="43"/>
      <c r="E198" s="40"/>
      <c r="F198" s="40"/>
      <c r="G198" s="40"/>
      <c r="H198" s="40"/>
      <c r="I198" s="40"/>
    </row>
    <row r="199" spans="1:9" ht="30.95" customHeight="1" x14ac:dyDescent="0.45">
      <c r="A199" s="16" t="s">
        <v>32</v>
      </c>
      <c r="B199" s="40"/>
      <c r="C199" s="40"/>
      <c r="D199" s="40"/>
      <c r="E199" s="40"/>
      <c r="F199" s="40"/>
      <c r="G199" s="40"/>
      <c r="H199" s="40"/>
      <c r="I199" s="40"/>
    </row>
    <row r="200" spans="1:9" ht="30.95" customHeight="1" x14ac:dyDescent="0.45">
      <c r="A200" s="18" t="str">
        <f>IF($F$31=MAX(Elemente!$A$13:$A$20)-1,"bitte eingeben:","")</f>
        <v/>
      </c>
      <c r="B200" s="74"/>
      <c r="C200" s="74"/>
      <c r="D200" s="74"/>
      <c r="E200" s="74"/>
      <c r="F200" s="74"/>
      <c r="G200" s="74"/>
      <c r="H200" s="74"/>
      <c r="I200" s="74"/>
    </row>
    <row r="201" spans="1:9" ht="30.95" customHeight="1" x14ac:dyDescent="0.45">
      <c r="A201" s="16" t="s">
        <v>34</v>
      </c>
      <c r="B201" s="75"/>
      <c r="C201" s="75"/>
      <c r="D201" s="75"/>
      <c r="E201" s="75"/>
      <c r="F201" s="75"/>
      <c r="G201" s="75"/>
      <c r="H201" s="75"/>
      <c r="I201" s="75"/>
    </row>
    <row r="202" spans="1:9" ht="30.95" customHeight="1" x14ac:dyDescent="0.45">
      <c r="A202" s="16" t="s">
        <v>35</v>
      </c>
      <c r="B202" s="40"/>
      <c r="C202" s="40"/>
      <c r="D202" s="40"/>
      <c r="E202" s="40"/>
      <c r="F202" s="40"/>
      <c r="G202" s="40"/>
      <c r="H202" s="40"/>
      <c r="I202" s="40"/>
    </row>
    <row r="203" spans="1:9" ht="30.95" customHeight="1" x14ac:dyDescent="0.45">
      <c r="A203" s="18" t="str">
        <f>IF(OR($G$31=MAX(Elemente!$A$24:$A$29)-1,$H$31=MAX(Elemente!$A$24:$A$29)-1),"bitte eingeben:","")</f>
        <v/>
      </c>
      <c r="B203" s="74"/>
      <c r="C203" s="74"/>
      <c r="D203" s="74"/>
      <c r="E203" s="74"/>
      <c r="F203" s="74"/>
      <c r="G203" s="74"/>
      <c r="H203" s="74"/>
      <c r="I203" s="74"/>
    </row>
    <row r="204" spans="1:9" ht="30.95" customHeight="1" x14ac:dyDescent="0.45">
      <c r="A204" s="16" t="s">
        <v>33</v>
      </c>
      <c r="B204" s="16"/>
      <c r="C204" s="16"/>
      <c r="D204" s="16"/>
      <c r="E204" s="16"/>
      <c r="F204" s="16"/>
      <c r="G204" s="16"/>
      <c r="H204" s="16"/>
      <c r="I204" s="16"/>
    </row>
    <row r="205" spans="1:9" ht="30.95" customHeight="1" x14ac:dyDescent="0.45">
      <c r="A205" s="18" t="str">
        <f>IF($I$31=MAX(Elemente!$A$41:$A$44)-1,"bitte eingeben:","")</f>
        <v/>
      </c>
      <c r="B205" s="74"/>
      <c r="C205" s="74"/>
      <c r="D205" s="74"/>
      <c r="E205" s="74"/>
      <c r="F205" s="74"/>
      <c r="G205" s="74"/>
      <c r="H205" s="74"/>
      <c r="I205" s="74"/>
    </row>
    <row r="206" spans="1:9" ht="30.95" customHeight="1" x14ac:dyDescent="0.45">
      <c r="A206" s="16" t="s">
        <v>5</v>
      </c>
      <c r="B206" s="16"/>
      <c r="C206" s="16"/>
      <c r="D206" s="16"/>
      <c r="E206" s="16"/>
      <c r="F206" s="16"/>
      <c r="G206" s="16"/>
      <c r="H206" s="16"/>
      <c r="I206" s="16"/>
    </row>
    <row r="207" spans="1:9" ht="30.95" customHeight="1" x14ac:dyDescent="0.45">
      <c r="A207" s="18" t="str">
        <f>IF($J$31=MAX(Elemente!$A$48:$A$64)-1,"bitte eingeben:","")</f>
        <v/>
      </c>
      <c r="B207" s="74"/>
      <c r="C207" s="74"/>
      <c r="D207" s="74"/>
      <c r="E207" s="74"/>
      <c r="F207" s="74"/>
      <c r="G207" s="74"/>
      <c r="H207" s="74"/>
      <c r="I207" s="74"/>
    </row>
    <row r="208" spans="1:9" ht="30.95" customHeight="1" x14ac:dyDescent="0.45">
      <c r="A208" s="16" t="s">
        <v>36</v>
      </c>
      <c r="B208" s="40"/>
      <c r="C208" s="40"/>
      <c r="D208" s="40"/>
      <c r="E208" s="40"/>
      <c r="F208" s="40"/>
      <c r="G208" s="40"/>
      <c r="H208" s="40"/>
      <c r="I208" s="40"/>
    </row>
    <row r="209" spans="1:9" ht="30.95" customHeight="1" x14ac:dyDescent="0.45">
      <c r="A209" s="18" t="str">
        <f>IF($K$31=MAX(Elemente!$A$68:$A$99)-1,"bitte eingeben:","")</f>
        <v/>
      </c>
      <c r="B209" s="74"/>
      <c r="C209" s="74"/>
      <c r="D209" s="74"/>
      <c r="E209" s="74"/>
      <c r="F209" s="74"/>
      <c r="G209" s="74"/>
      <c r="H209" s="74"/>
      <c r="I209" s="74"/>
    </row>
  </sheetData>
  <sheetProtection algorithmName="SHA-512" hashValue="qNxXjfELCctvpqAs2RnpDU/5fYK0hm6yvtfTb6VP2+osfD9e9C2E+qm5kcDAQNvsdyNDNN1U3XtB+CykA1rskQ==" saltValue="WA2FzaoN7topQVOkPcCw+A==" spinCount="100000" sheet="1" objects="1" scenarios="1"/>
  <mergeCells count="85">
    <mergeCell ref="J2:K2"/>
    <mergeCell ref="B67:I67"/>
    <mergeCell ref="B50:I50"/>
    <mergeCell ref="A18:K18"/>
    <mergeCell ref="F3:H3"/>
    <mergeCell ref="C5:D5"/>
    <mergeCell ref="B55:H55"/>
    <mergeCell ref="A7:K7"/>
    <mergeCell ref="A15:K15"/>
    <mergeCell ref="A8:K8"/>
    <mergeCell ref="G21:H21"/>
    <mergeCell ref="B71:I71"/>
    <mergeCell ref="B52:I52"/>
    <mergeCell ref="B54:I54"/>
    <mergeCell ref="A9:K9"/>
    <mergeCell ref="A10:K10"/>
    <mergeCell ref="A11:K11"/>
    <mergeCell ref="A12:K12"/>
    <mergeCell ref="A13:K13"/>
    <mergeCell ref="B69:I69"/>
    <mergeCell ref="B59:H59"/>
    <mergeCell ref="B47:I47"/>
    <mergeCell ref="B60:H60"/>
    <mergeCell ref="B61:H61"/>
    <mergeCell ref="B56:I56"/>
    <mergeCell ref="B188:I188"/>
    <mergeCell ref="B190:I190"/>
    <mergeCell ref="B192:I192"/>
    <mergeCell ref="B169:I169"/>
    <mergeCell ref="B171:I171"/>
    <mergeCell ref="B173:I173"/>
    <mergeCell ref="B175:I175"/>
    <mergeCell ref="B186:I186"/>
    <mergeCell ref="B184:I184"/>
    <mergeCell ref="B141:I141"/>
    <mergeCell ref="B135:I135"/>
    <mergeCell ref="B137:I137"/>
    <mergeCell ref="B139:I139"/>
    <mergeCell ref="B156:I156"/>
    <mergeCell ref="B152:I152"/>
    <mergeCell ref="B154:I154"/>
    <mergeCell ref="B148:I148"/>
    <mergeCell ref="B73:I73"/>
    <mergeCell ref="B64:I64"/>
    <mergeCell ref="B128:I128"/>
    <mergeCell ref="B62:H62"/>
    <mergeCell ref="B63:H63"/>
    <mergeCell ref="B77:H77"/>
    <mergeCell ref="B78:H78"/>
    <mergeCell ref="B79:H79"/>
    <mergeCell ref="B80:H80"/>
    <mergeCell ref="B83:H83"/>
    <mergeCell ref="B85:H85"/>
    <mergeCell ref="B90:I90"/>
    <mergeCell ref="B101:I101"/>
    <mergeCell ref="B88:I88"/>
    <mergeCell ref="B103:I103"/>
    <mergeCell ref="B81:I81"/>
    <mergeCell ref="B87:H87"/>
    <mergeCell ref="B89:H89"/>
    <mergeCell ref="B132:I132"/>
    <mergeCell ref="B82:H82"/>
    <mergeCell ref="B124:I124"/>
    <mergeCell ref="B105:I105"/>
    <mergeCell ref="B122:I122"/>
    <mergeCell ref="B107:I107"/>
    <mergeCell ref="B118:I118"/>
    <mergeCell ref="B120:I120"/>
    <mergeCell ref="B115:I115"/>
    <mergeCell ref="B209:I209"/>
    <mergeCell ref="B149:I149"/>
    <mergeCell ref="B166:I166"/>
    <mergeCell ref="B183:I183"/>
    <mergeCell ref="B84:I84"/>
    <mergeCell ref="B86:I86"/>
    <mergeCell ref="B161:I161"/>
    <mergeCell ref="B167:I167"/>
    <mergeCell ref="B158:I158"/>
    <mergeCell ref="B200:I200"/>
    <mergeCell ref="B201:I201"/>
    <mergeCell ref="B203:I203"/>
    <mergeCell ref="B205:I205"/>
    <mergeCell ref="B207:I207"/>
    <mergeCell ref="B133:I133"/>
    <mergeCell ref="B98:I98"/>
  </mergeCells>
  <phoneticPr fontId="0" type="noConversion"/>
  <conditionalFormatting sqref="F22:F30">
    <cfRule type="cellIs" dxfId="65" priority="76" stopIfTrue="1" operator="equal">
      <formula>$F$20</formula>
    </cfRule>
  </conditionalFormatting>
  <conditionalFormatting sqref="G22:G30">
    <cfRule type="cellIs" dxfId="64" priority="75" stopIfTrue="1" operator="equal">
      <formula>$G$20</formula>
    </cfRule>
  </conditionalFormatting>
  <conditionalFormatting sqref="H22:H30">
    <cfRule type="cellIs" dxfId="63" priority="74" stopIfTrue="1" operator="equal">
      <formula>$H$20</formula>
    </cfRule>
  </conditionalFormatting>
  <conditionalFormatting sqref="I22:I30">
    <cfRule type="cellIs" dxfId="62" priority="73" stopIfTrue="1" operator="equal">
      <formula>$I$20</formula>
    </cfRule>
  </conditionalFormatting>
  <conditionalFormatting sqref="J22:J30">
    <cfRule type="cellIs" dxfId="61" priority="72" stopIfTrue="1" operator="equal">
      <formula>$J$20</formula>
    </cfRule>
  </conditionalFormatting>
  <conditionalFormatting sqref="K22:K30">
    <cfRule type="cellIs" dxfId="60" priority="70" stopIfTrue="1" operator="equal">
      <formula>$K$20</formula>
    </cfRule>
  </conditionalFormatting>
  <conditionalFormatting sqref="B50:I50">
    <cfRule type="expression" dxfId="59" priority="68" stopIfTrue="1">
      <formula>OR($G$20-$G$22=1,$H$20-$H$22=1)</formula>
    </cfRule>
  </conditionalFormatting>
  <conditionalFormatting sqref="B47:I47">
    <cfRule type="expression" dxfId="58" priority="67" stopIfTrue="1">
      <formula>$F$20-$F$22=1</formula>
    </cfRule>
  </conditionalFormatting>
  <conditionalFormatting sqref="B64:I64">
    <cfRule type="expression" dxfId="57" priority="66" stopIfTrue="1">
      <formula>$F$20-$F$23=1</formula>
    </cfRule>
  </conditionalFormatting>
  <conditionalFormatting sqref="B81:I81">
    <cfRule type="expression" dxfId="56" priority="65" stopIfTrue="1">
      <formula>$F$20-$F$24=1</formula>
    </cfRule>
  </conditionalFormatting>
  <conditionalFormatting sqref="B98:I98">
    <cfRule type="expression" dxfId="55" priority="64" stopIfTrue="1">
      <formula>$F$20-$F$25=1</formula>
    </cfRule>
  </conditionalFormatting>
  <conditionalFormatting sqref="B115:I115">
    <cfRule type="expression" dxfId="54" priority="63" stopIfTrue="1">
      <formula>$F$20-$F$26=1</formula>
    </cfRule>
  </conditionalFormatting>
  <conditionalFormatting sqref="B132:I132">
    <cfRule type="expression" dxfId="53" priority="62" stopIfTrue="1">
      <formula>$F$20-$F$27=1</formula>
    </cfRule>
  </conditionalFormatting>
  <conditionalFormatting sqref="B149:I149">
    <cfRule type="expression" dxfId="52" priority="61" stopIfTrue="1">
      <formula>$F$20-$F$28=1</formula>
    </cfRule>
  </conditionalFormatting>
  <conditionalFormatting sqref="B166:I166">
    <cfRule type="expression" dxfId="51" priority="60" stopIfTrue="1">
      <formula>$F$20-$F$29=1</formula>
    </cfRule>
  </conditionalFormatting>
  <conditionalFormatting sqref="B183:I183">
    <cfRule type="expression" dxfId="50" priority="59" stopIfTrue="1">
      <formula>$F$20-$F$30=1</formula>
    </cfRule>
  </conditionalFormatting>
  <conditionalFormatting sqref="B67:I67">
    <cfRule type="expression" dxfId="49" priority="50" stopIfTrue="1">
      <formula>OR($G$20-$G$23=1,$H$20-$H$23=1)</formula>
    </cfRule>
  </conditionalFormatting>
  <conditionalFormatting sqref="B84:I84">
    <cfRule type="expression" dxfId="48" priority="49" stopIfTrue="1">
      <formula>OR($G$20-$G$24=1,$H$20-$H$24=1)</formula>
    </cfRule>
  </conditionalFormatting>
  <conditionalFormatting sqref="B101:I101">
    <cfRule type="expression" dxfId="47" priority="48" stopIfTrue="1">
      <formula>OR($G$20-$G$25=1,$H$20-$H$25=1)</formula>
    </cfRule>
  </conditionalFormatting>
  <conditionalFormatting sqref="B118:I118">
    <cfRule type="expression" dxfId="46" priority="47" stopIfTrue="1">
      <formula>OR($G$20-$G$26=1,$H$20-$H$26=1)</formula>
    </cfRule>
  </conditionalFormatting>
  <conditionalFormatting sqref="B135:I135">
    <cfRule type="expression" dxfId="45" priority="46" stopIfTrue="1">
      <formula>OR($G$20-$G$27=1,$H$20-$H$27=1)</formula>
    </cfRule>
  </conditionalFormatting>
  <conditionalFormatting sqref="B152:I152">
    <cfRule type="expression" dxfId="44" priority="45" stopIfTrue="1">
      <formula>OR($G$20-$G$28=1,$H$20-$H$28=1)</formula>
    </cfRule>
  </conditionalFormatting>
  <conditionalFormatting sqref="B169:I169">
    <cfRule type="expression" dxfId="43" priority="44" stopIfTrue="1">
      <formula>OR($G$20-$G$29=1,$H$20-$H$29=1)</formula>
    </cfRule>
  </conditionalFormatting>
  <conditionalFormatting sqref="B186:I186">
    <cfRule type="expression" dxfId="42" priority="43" stopIfTrue="1">
      <formula>OR($G$20-$G$30=1,$H$20-$H$30=1)</formula>
    </cfRule>
  </conditionalFormatting>
  <conditionalFormatting sqref="B52:I52">
    <cfRule type="expression" dxfId="41" priority="42" stopIfTrue="1">
      <formula>$I$20-$I$22=1</formula>
    </cfRule>
  </conditionalFormatting>
  <conditionalFormatting sqref="B69:I69">
    <cfRule type="expression" dxfId="40" priority="41" stopIfTrue="1">
      <formula>$I$20-$I$23=1</formula>
    </cfRule>
  </conditionalFormatting>
  <conditionalFormatting sqref="B86:I86">
    <cfRule type="expression" dxfId="39" priority="40" stopIfTrue="1">
      <formula>$I$20-$I$24=1</formula>
    </cfRule>
  </conditionalFormatting>
  <conditionalFormatting sqref="B103:I103">
    <cfRule type="expression" dxfId="38" priority="39" stopIfTrue="1">
      <formula>$I$20-$I$25=1</formula>
    </cfRule>
  </conditionalFormatting>
  <conditionalFormatting sqref="B120:I120">
    <cfRule type="expression" dxfId="37" priority="38" stopIfTrue="1">
      <formula>$I$20-$I$26=1</formula>
    </cfRule>
  </conditionalFormatting>
  <conditionalFormatting sqref="B137:I137">
    <cfRule type="expression" dxfId="36" priority="37" stopIfTrue="1">
      <formula>$I$20-$I$27=1</formula>
    </cfRule>
  </conditionalFormatting>
  <conditionalFormatting sqref="B154:I154">
    <cfRule type="expression" dxfId="35" priority="36" stopIfTrue="1">
      <formula>$I$20-$I$28=1</formula>
    </cfRule>
  </conditionalFormatting>
  <conditionalFormatting sqref="B171:I171">
    <cfRule type="expression" dxfId="34" priority="35" stopIfTrue="1">
      <formula>$I$20-$I$29=1</formula>
    </cfRule>
  </conditionalFormatting>
  <conditionalFormatting sqref="B188:I188">
    <cfRule type="expression" dxfId="33" priority="34" stopIfTrue="1">
      <formula>$I$20-$I$30=1</formula>
    </cfRule>
  </conditionalFormatting>
  <conditionalFormatting sqref="B54:I54">
    <cfRule type="expression" dxfId="32" priority="33" stopIfTrue="1">
      <formula>$J$20-$J$22=1</formula>
    </cfRule>
  </conditionalFormatting>
  <conditionalFormatting sqref="B71:I71">
    <cfRule type="expression" dxfId="31" priority="32" stopIfTrue="1">
      <formula>$J$20-$J$23=1</formula>
    </cfRule>
  </conditionalFormatting>
  <conditionalFormatting sqref="B88:I88">
    <cfRule type="expression" dxfId="30" priority="31" stopIfTrue="1">
      <formula>$J$20-$J$24=1</formula>
    </cfRule>
  </conditionalFormatting>
  <conditionalFormatting sqref="B105:I105">
    <cfRule type="expression" dxfId="29" priority="30" stopIfTrue="1">
      <formula>$J$20-$J$25=1</formula>
    </cfRule>
  </conditionalFormatting>
  <conditionalFormatting sqref="B122:I122">
    <cfRule type="expression" dxfId="28" priority="29" stopIfTrue="1">
      <formula>$J$20-$J$26=1</formula>
    </cfRule>
  </conditionalFormatting>
  <conditionalFormatting sqref="B139:I139">
    <cfRule type="expression" dxfId="27" priority="28" stopIfTrue="1">
      <formula>$J$20-$J$27=1</formula>
    </cfRule>
  </conditionalFormatting>
  <conditionalFormatting sqref="B156:I156">
    <cfRule type="expression" dxfId="26" priority="27" stopIfTrue="1">
      <formula>$J$20-$J$28=1</formula>
    </cfRule>
  </conditionalFormatting>
  <conditionalFormatting sqref="B173:I173">
    <cfRule type="expression" dxfId="25" priority="26" stopIfTrue="1">
      <formula>$J$20-$J$29=1</formula>
    </cfRule>
  </conditionalFormatting>
  <conditionalFormatting sqref="B190:I190">
    <cfRule type="expression" dxfId="24" priority="25" stopIfTrue="1">
      <formula>$J$20-$J$30=1</formula>
    </cfRule>
  </conditionalFormatting>
  <conditionalFormatting sqref="B56:I56">
    <cfRule type="expression" dxfId="23" priority="24" stopIfTrue="1">
      <formula>$K$20-$K$22=1</formula>
    </cfRule>
  </conditionalFormatting>
  <conditionalFormatting sqref="B73:I73">
    <cfRule type="expression" dxfId="22" priority="23" stopIfTrue="1">
      <formula>$K$20-$K$23=1</formula>
    </cfRule>
  </conditionalFormatting>
  <conditionalFormatting sqref="B90:I90">
    <cfRule type="expression" dxfId="21" priority="22" stopIfTrue="1">
      <formula>$K$20-$K$24=1</formula>
    </cfRule>
  </conditionalFormatting>
  <conditionalFormatting sqref="B107:I107">
    <cfRule type="expression" dxfId="20" priority="21" stopIfTrue="1">
      <formula>$K$20-$K$25=1</formula>
    </cfRule>
  </conditionalFormatting>
  <conditionalFormatting sqref="B124:I124">
    <cfRule type="expression" dxfId="19" priority="20" stopIfTrue="1">
      <formula>$K$20-$K$26=1</formula>
    </cfRule>
  </conditionalFormatting>
  <conditionalFormatting sqref="B141:I141">
    <cfRule type="expression" dxfId="18" priority="19" stopIfTrue="1">
      <formula>$K$20-$K$27=1</formula>
    </cfRule>
  </conditionalFormatting>
  <conditionalFormatting sqref="B158:I158">
    <cfRule type="expression" dxfId="17" priority="18" stopIfTrue="1">
      <formula>$K$20-$K$28=1</formula>
    </cfRule>
  </conditionalFormatting>
  <conditionalFormatting sqref="B175:I175">
    <cfRule type="expression" dxfId="16" priority="17" stopIfTrue="1">
      <formula>$K$20-$K$29=1</formula>
    </cfRule>
  </conditionalFormatting>
  <conditionalFormatting sqref="B192:I192">
    <cfRule type="expression" dxfId="15" priority="16" stopIfTrue="1">
      <formula>$K$20-$K$30=1</formula>
    </cfRule>
  </conditionalFormatting>
  <conditionalFormatting sqref="E31">
    <cfRule type="cellIs" dxfId="14" priority="15" stopIfTrue="1" operator="equal">
      <formula>$E$20</formula>
    </cfRule>
  </conditionalFormatting>
  <conditionalFormatting sqref="F31">
    <cfRule type="cellIs" dxfId="13" priority="14" stopIfTrue="1" operator="equal">
      <formula>$F$20</formula>
    </cfRule>
  </conditionalFormatting>
  <conditionalFormatting sqref="G31">
    <cfRule type="cellIs" dxfId="12" priority="13" stopIfTrue="1" operator="equal">
      <formula>$G$20</formula>
    </cfRule>
  </conditionalFormatting>
  <conditionalFormatting sqref="H31">
    <cfRule type="cellIs" dxfId="11" priority="12" stopIfTrue="1" operator="equal">
      <formula>$H$20</formula>
    </cfRule>
  </conditionalFormatting>
  <conditionalFormatting sqref="I31">
    <cfRule type="cellIs" dxfId="10" priority="11" stopIfTrue="1" operator="equal">
      <formula>$I$20</formula>
    </cfRule>
  </conditionalFormatting>
  <conditionalFormatting sqref="J31">
    <cfRule type="cellIs" dxfId="9" priority="10" stopIfTrue="1" operator="equal">
      <formula>$J$20</formula>
    </cfRule>
  </conditionalFormatting>
  <conditionalFormatting sqref="K31">
    <cfRule type="cellIs" dxfId="8" priority="9" stopIfTrue="1" operator="equal">
      <formula>$K$20</formula>
    </cfRule>
  </conditionalFormatting>
  <conditionalFormatting sqref="B200:I200">
    <cfRule type="expression" dxfId="7" priority="8" stopIfTrue="1">
      <formula>$F$20-$F$31=1</formula>
    </cfRule>
  </conditionalFormatting>
  <conditionalFormatting sqref="B203:I203">
    <cfRule type="expression" dxfId="6" priority="7" stopIfTrue="1">
      <formula>OR($G$20-$G$31=1,$H$20-$H$31=1)</formula>
    </cfRule>
  </conditionalFormatting>
  <conditionalFormatting sqref="B205:I205">
    <cfRule type="expression" dxfId="5" priority="6" stopIfTrue="1">
      <formula>$I$20-$I$31=1</formula>
    </cfRule>
  </conditionalFormatting>
  <conditionalFormatting sqref="B207:I207">
    <cfRule type="expression" dxfId="4" priority="5" stopIfTrue="1">
      <formula>$J$20-$J$31=1</formula>
    </cfRule>
  </conditionalFormatting>
  <conditionalFormatting sqref="B209:I209">
    <cfRule type="expression" dxfId="3" priority="4" stopIfTrue="1">
      <formula>$K$20-$K$31=1</formula>
    </cfRule>
  </conditionalFormatting>
  <conditionalFormatting sqref="E22">
    <cfRule type="cellIs" dxfId="2" priority="3" stopIfTrue="1" operator="equal">
      <formula>$E$20</formula>
    </cfRule>
  </conditionalFormatting>
  <conditionalFormatting sqref="E23">
    <cfRule type="cellIs" dxfId="1" priority="2" stopIfTrue="1" operator="equal">
      <formula>$E$20</formula>
    </cfRule>
  </conditionalFormatting>
  <conditionalFormatting sqref="E24:E30">
    <cfRule type="cellIs" dxfId="0" priority="1" stopIfTrue="1" operator="equal">
      <formula>$E$20</formula>
    </cfRule>
  </conditionalFormatting>
  <hyperlinks>
    <hyperlink ref="C4" r:id="rId1" xr:uid="{00000000-0004-0000-0800-000000000000}"/>
  </hyperlinks>
  <pageMargins left="0.78740157499999996" right="0.78740157499999996" top="0.984251969" bottom="0.984251969" header="0.4921259845" footer="0.4921259845"/>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9" manualBreakCount="9">
    <brk id="18" max="16383" man="1"/>
    <brk id="40" max="16383" man="1"/>
    <brk id="75" max="16383" man="1"/>
    <brk id="92" max="16383" man="1"/>
    <brk id="109" max="16383" man="1"/>
    <brk id="126" max="16383" man="1"/>
    <brk id="143" max="16383" man="1"/>
    <brk id="160" max="16383" man="1"/>
    <brk id="17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8467</xdr:colOff>
                    <xdr:row>43</xdr:row>
                    <xdr:rowOff>105833</xdr:rowOff>
                  </from>
                  <to>
                    <xdr:col>2</xdr:col>
                    <xdr:colOff>143933</xdr:colOff>
                    <xdr:row>43</xdr:row>
                    <xdr:rowOff>313267</xdr:rowOff>
                  </to>
                </anchor>
              </controlPr>
            </control>
          </mc:Choice>
        </mc:AlternateContent>
        <mc:AlternateContent xmlns:mc="http://schemas.openxmlformats.org/markup-compatibility/2006">
          <mc:Choice Requires="x14">
            <control shapeId="2053" r:id="rId6" name="Drop Down 5">
              <controlPr locked="0" defaultSize="0" autoLine="0" autoPict="0">
                <anchor moveWithCells="1">
                  <from>
                    <xdr:col>1</xdr:col>
                    <xdr:colOff>29633</xdr:colOff>
                    <xdr:row>45</xdr:row>
                    <xdr:rowOff>84667</xdr:rowOff>
                  </from>
                  <to>
                    <xdr:col>4</xdr:col>
                    <xdr:colOff>313267</xdr:colOff>
                    <xdr:row>45</xdr:row>
                    <xdr:rowOff>304800</xdr:rowOff>
                  </to>
                </anchor>
              </controlPr>
            </control>
          </mc:Choice>
        </mc:AlternateContent>
        <mc:AlternateContent xmlns:mc="http://schemas.openxmlformats.org/markup-compatibility/2006">
          <mc:Choice Requires="x14">
            <control shapeId="2063" r:id="rId7" name="Drop Down 15">
              <controlPr locked="0" defaultSize="0" autoLine="0" autoPict="0">
                <anchor moveWithCells="1">
                  <from>
                    <xdr:col>1</xdr:col>
                    <xdr:colOff>29633</xdr:colOff>
                    <xdr:row>47</xdr:row>
                    <xdr:rowOff>84667</xdr:rowOff>
                  </from>
                  <to>
                    <xdr:col>4</xdr:col>
                    <xdr:colOff>313267</xdr:colOff>
                    <xdr:row>47</xdr:row>
                    <xdr:rowOff>304800</xdr:rowOff>
                  </to>
                </anchor>
              </controlPr>
            </control>
          </mc:Choice>
        </mc:AlternateContent>
        <mc:AlternateContent xmlns:mc="http://schemas.openxmlformats.org/markup-compatibility/2006">
          <mc:Choice Requires="x14">
            <control shapeId="2064" r:id="rId8" name="Drop Down 16">
              <controlPr locked="0" defaultSize="0" autoLine="0" autoPict="0">
                <anchor moveWithCells="1">
                  <from>
                    <xdr:col>1</xdr:col>
                    <xdr:colOff>29633</xdr:colOff>
                    <xdr:row>48</xdr:row>
                    <xdr:rowOff>84667</xdr:rowOff>
                  </from>
                  <to>
                    <xdr:col>4</xdr:col>
                    <xdr:colOff>313267</xdr:colOff>
                    <xdr:row>48</xdr:row>
                    <xdr:rowOff>304800</xdr:rowOff>
                  </to>
                </anchor>
              </controlPr>
            </control>
          </mc:Choice>
        </mc:AlternateContent>
        <mc:AlternateContent xmlns:mc="http://schemas.openxmlformats.org/markup-compatibility/2006">
          <mc:Choice Requires="x14">
            <control shapeId="2065" r:id="rId9" name="Drop Down 17">
              <controlPr locked="0" defaultSize="0" autoLine="0" autoPict="0">
                <anchor moveWithCells="1">
                  <from>
                    <xdr:col>1</xdr:col>
                    <xdr:colOff>29633</xdr:colOff>
                    <xdr:row>50</xdr:row>
                    <xdr:rowOff>84667</xdr:rowOff>
                  </from>
                  <to>
                    <xdr:col>4</xdr:col>
                    <xdr:colOff>313267</xdr:colOff>
                    <xdr:row>50</xdr:row>
                    <xdr:rowOff>304800</xdr:rowOff>
                  </to>
                </anchor>
              </controlPr>
            </control>
          </mc:Choice>
        </mc:AlternateContent>
        <mc:AlternateContent xmlns:mc="http://schemas.openxmlformats.org/markup-compatibility/2006">
          <mc:Choice Requires="x14">
            <control shapeId="2066" r:id="rId10" name="Drop Down 18">
              <controlPr locked="0" defaultSize="0" autoLine="0" autoPict="0">
                <anchor moveWithCells="1">
                  <from>
                    <xdr:col>1</xdr:col>
                    <xdr:colOff>29633</xdr:colOff>
                    <xdr:row>52</xdr:row>
                    <xdr:rowOff>59267</xdr:rowOff>
                  </from>
                  <to>
                    <xdr:col>4</xdr:col>
                    <xdr:colOff>313267</xdr:colOff>
                    <xdr:row>52</xdr:row>
                    <xdr:rowOff>275167</xdr:rowOff>
                  </to>
                </anchor>
              </controlPr>
            </control>
          </mc:Choice>
        </mc:AlternateContent>
        <mc:AlternateContent xmlns:mc="http://schemas.openxmlformats.org/markup-compatibility/2006">
          <mc:Choice Requires="x14">
            <control shapeId="2067" r:id="rId11" name="Drop Down 19">
              <controlPr locked="0" defaultSize="0" autoLine="0" autoPict="0">
                <anchor moveWithCells="1">
                  <from>
                    <xdr:col>1</xdr:col>
                    <xdr:colOff>29633</xdr:colOff>
                    <xdr:row>54</xdr:row>
                    <xdr:rowOff>59267</xdr:rowOff>
                  </from>
                  <to>
                    <xdr:col>7</xdr:col>
                    <xdr:colOff>571500</xdr:colOff>
                    <xdr:row>54</xdr:row>
                    <xdr:rowOff>275167</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8467</xdr:colOff>
                    <xdr:row>60</xdr:row>
                    <xdr:rowOff>105833</xdr:rowOff>
                  </from>
                  <to>
                    <xdr:col>2</xdr:col>
                    <xdr:colOff>143933</xdr:colOff>
                    <xdr:row>60</xdr:row>
                    <xdr:rowOff>313267</xdr:rowOff>
                  </to>
                </anchor>
              </controlPr>
            </control>
          </mc:Choice>
        </mc:AlternateContent>
        <mc:AlternateContent xmlns:mc="http://schemas.openxmlformats.org/markup-compatibility/2006">
          <mc:Choice Requires="x14">
            <control shapeId="2070" r:id="rId13" name="Drop Down 22">
              <controlPr locked="0" defaultSize="0" autoLine="0" autoPict="0">
                <anchor moveWithCells="1">
                  <from>
                    <xdr:col>1</xdr:col>
                    <xdr:colOff>29633</xdr:colOff>
                    <xdr:row>62</xdr:row>
                    <xdr:rowOff>84667</xdr:rowOff>
                  </from>
                  <to>
                    <xdr:col>4</xdr:col>
                    <xdr:colOff>313267</xdr:colOff>
                    <xdr:row>62</xdr:row>
                    <xdr:rowOff>304800</xdr:rowOff>
                  </to>
                </anchor>
              </controlPr>
            </control>
          </mc:Choice>
        </mc:AlternateContent>
        <mc:AlternateContent xmlns:mc="http://schemas.openxmlformats.org/markup-compatibility/2006">
          <mc:Choice Requires="x14">
            <control shapeId="2071" r:id="rId14" name="Drop Down 23">
              <controlPr locked="0" defaultSize="0" autoLine="0" autoPict="0">
                <anchor moveWithCells="1">
                  <from>
                    <xdr:col>1</xdr:col>
                    <xdr:colOff>29633</xdr:colOff>
                    <xdr:row>64</xdr:row>
                    <xdr:rowOff>84667</xdr:rowOff>
                  </from>
                  <to>
                    <xdr:col>4</xdr:col>
                    <xdr:colOff>313267</xdr:colOff>
                    <xdr:row>64</xdr:row>
                    <xdr:rowOff>304800</xdr:rowOff>
                  </to>
                </anchor>
              </controlPr>
            </control>
          </mc:Choice>
        </mc:AlternateContent>
        <mc:AlternateContent xmlns:mc="http://schemas.openxmlformats.org/markup-compatibility/2006">
          <mc:Choice Requires="x14">
            <control shapeId="2072" r:id="rId15" name="Drop Down 24">
              <controlPr locked="0" defaultSize="0" autoLine="0" autoPict="0">
                <anchor moveWithCells="1">
                  <from>
                    <xdr:col>1</xdr:col>
                    <xdr:colOff>29633</xdr:colOff>
                    <xdr:row>65</xdr:row>
                    <xdr:rowOff>84667</xdr:rowOff>
                  </from>
                  <to>
                    <xdr:col>4</xdr:col>
                    <xdr:colOff>313267</xdr:colOff>
                    <xdr:row>65</xdr:row>
                    <xdr:rowOff>304800</xdr:rowOff>
                  </to>
                </anchor>
              </controlPr>
            </control>
          </mc:Choice>
        </mc:AlternateContent>
        <mc:AlternateContent xmlns:mc="http://schemas.openxmlformats.org/markup-compatibility/2006">
          <mc:Choice Requires="x14">
            <control shapeId="2073" r:id="rId16" name="Drop Down 25">
              <controlPr locked="0" defaultSize="0" autoLine="0" autoPict="0">
                <anchor moveWithCells="1">
                  <from>
                    <xdr:col>1</xdr:col>
                    <xdr:colOff>29633</xdr:colOff>
                    <xdr:row>67</xdr:row>
                    <xdr:rowOff>84667</xdr:rowOff>
                  </from>
                  <to>
                    <xdr:col>4</xdr:col>
                    <xdr:colOff>313267</xdr:colOff>
                    <xdr:row>67</xdr:row>
                    <xdr:rowOff>304800</xdr:rowOff>
                  </to>
                </anchor>
              </controlPr>
            </control>
          </mc:Choice>
        </mc:AlternateContent>
        <mc:AlternateContent xmlns:mc="http://schemas.openxmlformats.org/markup-compatibility/2006">
          <mc:Choice Requires="x14">
            <control shapeId="2074" r:id="rId17" name="Drop Down 26">
              <controlPr locked="0" defaultSize="0" autoLine="0" autoPict="0">
                <anchor moveWithCells="1">
                  <from>
                    <xdr:col>1</xdr:col>
                    <xdr:colOff>29633</xdr:colOff>
                    <xdr:row>69</xdr:row>
                    <xdr:rowOff>59267</xdr:rowOff>
                  </from>
                  <to>
                    <xdr:col>4</xdr:col>
                    <xdr:colOff>313267</xdr:colOff>
                    <xdr:row>69</xdr:row>
                    <xdr:rowOff>275167</xdr:rowOff>
                  </to>
                </anchor>
              </controlPr>
            </control>
          </mc:Choice>
        </mc:AlternateContent>
        <mc:AlternateContent xmlns:mc="http://schemas.openxmlformats.org/markup-compatibility/2006">
          <mc:Choice Requires="x14">
            <control shapeId="2075" r:id="rId18" name="Drop Down 27">
              <controlPr locked="0" defaultSize="0" autoLine="0" autoPict="0">
                <anchor moveWithCells="1">
                  <from>
                    <xdr:col>1</xdr:col>
                    <xdr:colOff>29633</xdr:colOff>
                    <xdr:row>71</xdr:row>
                    <xdr:rowOff>59267</xdr:rowOff>
                  </from>
                  <to>
                    <xdr:col>7</xdr:col>
                    <xdr:colOff>571500</xdr:colOff>
                    <xdr:row>71</xdr:row>
                    <xdr:rowOff>275167</xdr:rowOff>
                  </to>
                </anchor>
              </controlPr>
            </control>
          </mc:Choice>
        </mc:AlternateContent>
        <mc:AlternateContent xmlns:mc="http://schemas.openxmlformats.org/markup-compatibility/2006">
          <mc:Choice Requires="x14">
            <control shapeId="2076" r:id="rId19" name="Drop Down 28">
              <controlPr locked="0" defaultSize="0" autoLine="0" autoPict="0">
                <anchor moveWithCells="1">
                  <from>
                    <xdr:col>1</xdr:col>
                    <xdr:colOff>8467</xdr:colOff>
                    <xdr:row>77</xdr:row>
                    <xdr:rowOff>105833</xdr:rowOff>
                  </from>
                  <to>
                    <xdr:col>2</xdr:col>
                    <xdr:colOff>143933</xdr:colOff>
                    <xdr:row>77</xdr:row>
                    <xdr:rowOff>313267</xdr:rowOff>
                  </to>
                </anchor>
              </controlPr>
            </control>
          </mc:Choice>
        </mc:AlternateContent>
        <mc:AlternateContent xmlns:mc="http://schemas.openxmlformats.org/markup-compatibility/2006">
          <mc:Choice Requires="x14">
            <control shapeId="2077" r:id="rId20" name="Drop Down 29">
              <controlPr locked="0" defaultSize="0" autoLine="0" autoPict="0">
                <anchor moveWithCells="1">
                  <from>
                    <xdr:col>1</xdr:col>
                    <xdr:colOff>29633</xdr:colOff>
                    <xdr:row>79</xdr:row>
                    <xdr:rowOff>84667</xdr:rowOff>
                  </from>
                  <to>
                    <xdr:col>4</xdr:col>
                    <xdr:colOff>313267</xdr:colOff>
                    <xdr:row>79</xdr:row>
                    <xdr:rowOff>296333</xdr:rowOff>
                  </to>
                </anchor>
              </controlPr>
            </control>
          </mc:Choice>
        </mc:AlternateContent>
        <mc:AlternateContent xmlns:mc="http://schemas.openxmlformats.org/markup-compatibility/2006">
          <mc:Choice Requires="x14">
            <control shapeId="2078" r:id="rId21" name="Drop Down 30">
              <controlPr locked="0" defaultSize="0" autoLine="0" autoPict="0">
                <anchor moveWithCells="1">
                  <from>
                    <xdr:col>1</xdr:col>
                    <xdr:colOff>29633</xdr:colOff>
                    <xdr:row>81</xdr:row>
                    <xdr:rowOff>84667</xdr:rowOff>
                  </from>
                  <to>
                    <xdr:col>4</xdr:col>
                    <xdr:colOff>313267</xdr:colOff>
                    <xdr:row>81</xdr:row>
                    <xdr:rowOff>296333</xdr:rowOff>
                  </to>
                </anchor>
              </controlPr>
            </control>
          </mc:Choice>
        </mc:AlternateContent>
        <mc:AlternateContent xmlns:mc="http://schemas.openxmlformats.org/markup-compatibility/2006">
          <mc:Choice Requires="x14">
            <control shapeId="2079" r:id="rId22" name="Drop Down 31">
              <controlPr locked="0" defaultSize="0" autoLine="0" autoPict="0">
                <anchor moveWithCells="1">
                  <from>
                    <xdr:col>1</xdr:col>
                    <xdr:colOff>29633</xdr:colOff>
                    <xdr:row>82</xdr:row>
                    <xdr:rowOff>84667</xdr:rowOff>
                  </from>
                  <to>
                    <xdr:col>4</xdr:col>
                    <xdr:colOff>313267</xdr:colOff>
                    <xdr:row>82</xdr:row>
                    <xdr:rowOff>296333</xdr:rowOff>
                  </to>
                </anchor>
              </controlPr>
            </control>
          </mc:Choice>
        </mc:AlternateContent>
        <mc:AlternateContent xmlns:mc="http://schemas.openxmlformats.org/markup-compatibility/2006">
          <mc:Choice Requires="x14">
            <control shapeId="2080" r:id="rId23" name="Drop Down 32">
              <controlPr locked="0" defaultSize="0" autoLine="0" autoPict="0">
                <anchor moveWithCells="1">
                  <from>
                    <xdr:col>1</xdr:col>
                    <xdr:colOff>29633</xdr:colOff>
                    <xdr:row>84</xdr:row>
                    <xdr:rowOff>84667</xdr:rowOff>
                  </from>
                  <to>
                    <xdr:col>4</xdr:col>
                    <xdr:colOff>313267</xdr:colOff>
                    <xdr:row>84</xdr:row>
                    <xdr:rowOff>296333</xdr:rowOff>
                  </to>
                </anchor>
              </controlPr>
            </control>
          </mc:Choice>
        </mc:AlternateContent>
        <mc:AlternateContent xmlns:mc="http://schemas.openxmlformats.org/markup-compatibility/2006">
          <mc:Choice Requires="x14">
            <control shapeId="2081" r:id="rId24" name="Drop Down 33">
              <controlPr locked="0" defaultSize="0" autoLine="0" autoPict="0">
                <anchor moveWithCells="1">
                  <from>
                    <xdr:col>1</xdr:col>
                    <xdr:colOff>29633</xdr:colOff>
                    <xdr:row>86</xdr:row>
                    <xdr:rowOff>59267</xdr:rowOff>
                  </from>
                  <to>
                    <xdr:col>4</xdr:col>
                    <xdr:colOff>313267</xdr:colOff>
                    <xdr:row>86</xdr:row>
                    <xdr:rowOff>275167</xdr:rowOff>
                  </to>
                </anchor>
              </controlPr>
            </control>
          </mc:Choice>
        </mc:AlternateContent>
        <mc:AlternateContent xmlns:mc="http://schemas.openxmlformats.org/markup-compatibility/2006">
          <mc:Choice Requires="x14">
            <control shapeId="2082" r:id="rId25" name="Drop Down 34">
              <controlPr locked="0" defaultSize="0" autoLine="0" autoPict="0">
                <anchor moveWithCells="1">
                  <from>
                    <xdr:col>1</xdr:col>
                    <xdr:colOff>29633</xdr:colOff>
                    <xdr:row>88</xdr:row>
                    <xdr:rowOff>59267</xdr:rowOff>
                  </from>
                  <to>
                    <xdr:col>7</xdr:col>
                    <xdr:colOff>571500</xdr:colOff>
                    <xdr:row>88</xdr:row>
                    <xdr:rowOff>275167</xdr:rowOff>
                  </to>
                </anchor>
              </controlPr>
            </control>
          </mc:Choice>
        </mc:AlternateContent>
        <mc:AlternateContent xmlns:mc="http://schemas.openxmlformats.org/markup-compatibility/2006">
          <mc:Choice Requires="x14">
            <control shapeId="2096" r:id="rId26" name="Drop Down 48">
              <controlPr locked="0" defaultSize="0" autoLine="0" autoPict="0">
                <anchor moveWithCells="1">
                  <from>
                    <xdr:col>1</xdr:col>
                    <xdr:colOff>8467</xdr:colOff>
                    <xdr:row>94</xdr:row>
                    <xdr:rowOff>114300</xdr:rowOff>
                  </from>
                  <to>
                    <xdr:col>2</xdr:col>
                    <xdr:colOff>143933</xdr:colOff>
                    <xdr:row>94</xdr:row>
                    <xdr:rowOff>325967</xdr:rowOff>
                  </to>
                </anchor>
              </controlPr>
            </control>
          </mc:Choice>
        </mc:AlternateContent>
        <mc:AlternateContent xmlns:mc="http://schemas.openxmlformats.org/markup-compatibility/2006">
          <mc:Choice Requires="x14">
            <control shapeId="2097" r:id="rId27" name="Drop Down 49">
              <controlPr locked="0" defaultSize="0" autoLine="0" autoPict="0">
                <anchor moveWithCells="1">
                  <from>
                    <xdr:col>1</xdr:col>
                    <xdr:colOff>29633</xdr:colOff>
                    <xdr:row>96</xdr:row>
                    <xdr:rowOff>84667</xdr:rowOff>
                  </from>
                  <to>
                    <xdr:col>4</xdr:col>
                    <xdr:colOff>313267</xdr:colOff>
                    <xdr:row>96</xdr:row>
                    <xdr:rowOff>296333</xdr:rowOff>
                  </to>
                </anchor>
              </controlPr>
            </control>
          </mc:Choice>
        </mc:AlternateContent>
        <mc:AlternateContent xmlns:mc="http://schemas.openxmlformats.org/markup-compatibility/2006">
          <mc:Choice Requires="x14">
            <control shapeId="2098" r:id="rId28" name="Drop Down 50">
              <controlPr locked="0" defaultSize="0" autoLine="0" autoPict="0">
                <anchor moveWithCells="1">
                  <from>
                    <xdr:col>1</xdr:col>
                    <xdr:colOff>29633</xdr:colOff>
                    <xdr:row>98</xdr:row>
                    <xdr:rowOff>84667</xdr:rowOff>
                  </from>
                  <to>
                    <xdr:col>4</xdr:col>
                    <xdr:colOff>313267</xdr:colOff>
                    <xdr:row>98</xdr:row>
                    <xdr:rowOff>296333</xdr:rowOff>
                  </to>
                </anchor>
              </controlPr>
            </control>
          </mc:Choice>
        </mc:AlternateContent>
        <mc:AlternateContent xmlns:mc="http://schemas.openxmlformats.org/markup-compatibility/2006">
          <mc:Choice Requires="x14">
            <control shapeId="2099" r:id="rId29" name="Drop Down 51">
              <controlPr locked="0" defaultSize="0" autoLine="0" autoPict="0">
                <anchor moveWithCells="1">
                  <from>
                    <xdr:col>1</xdr:col>
                    <xdr:colOff>29633</xdr:colOff>
                    <xdr:row>99</xdr:row>
                    <xdr:rowOff>84667</xdr:rowOff>
                  </from>
                  <to>
                    <xdr:col>4</xdr:col>
                    <xdr:colOff>313267</xdr:colOff>
                    <xdr:row>99</xdr:row>
                    <xdr:rowOff>296333</xdr:rowOff>
                  </to>
                </anchor>
              </controlPr>
            </control>
          </mc:Choice>
        </mc:AlternateContent>
        <mc:AlternateContent xmlns:mc="http://schemas.openxmlformats.org/markup-compatibility/2006">
          <mc:Choice Requires="x14">
            <control shapeId="2100" r:id="rId30" name="Drop Down 52">
              <controlPr locked="0" defaultSize="0" autoLine="0" autoPict="0">
                <anchor moveWithCells="1">
                  <from>
                    <xdr:col>1</xdr:col>
                    <xdr:colOff>29633</xdr:colOff>
                    <xdr:row>101</xdr:row>
                    <xdr:rowOff>84667</xdr:rowOff>
                  </from>
                  <to>
                    <xdr:col>4</xdr:col>
                    <xdr:colOff>313267</xdr:colOff>
                    <xdr:row>101</xdr:row>
                    <xdr:rowOff>296333</xdr:rowOff>
                  </to>
                </anchor>
              </controlPr>
            </control>
          </mc:Choice>
        </mc:AlternateContent>
        <mc:AlternateContent xmlns:mc="http://schemas.openxmlformats.org/markup-compatibility/2006">
          <mc:Choice Requires="x14">
            <control shapeId="2101" r:id="rId31" name="Drop Down 53">
              <controlPr locked="0" defaultSize="0" autoLine="0" autoPict="0">
                <anchor moveWithCells="1">
                  <from>
                    <xdr:col>1</xdr:col>
                    <xdr:colOff>29633</xdr:colOff>
                    <xdr:row>103</xdr:row>
                    <xdr:rowOff>59267</xdr:rowOff>
                  </from>
                  <to>
                    <xdr:col>4</xdr:col>
                    <xdr:colOff>313267</xdr:colOff>
                    <xdr:row>103</xdr:row>
                    <xdr:rowOff>275167</xdr:rowOff>
                  </to>
                </anchor>
              </controlPr>
            </control>
          </mc:Choice>
        </mc:AlternateContent>
        <mc:AlternateContent xmlns:mc="http://schemas.openxmlformats.org/markup-compatibility/2006">
          <mc:Choice Requires="x14">
            <control shapeId="2102" r:id="rId32" name="Drop Down 54">
              <controlPr locked="0" defaultSize="0" autoLine="0" autoPict="0">
                <anchor moveWithCells="1">
                  <from>
                    <xdr:col>1</xdr:col>
                    <xdr:colOff>29633</xdr:colOff>
                    <xdr:row>105</xdr:row>
                    <xdr:rowOff>59267</xdr:rowOff>
                  </from>
                  <to>
                    <xdr:col>7</xdr:col>
                    <xdr:colOff>571500</xdr:colOff>
                    <xdr:row>105</xdr:row>
                    <xdr:rowOff>275167</xdr:rowOff>
                  </to>
                </anchor>
              </controlPr>
            </control>
          </mc:Choice>
        </mc:AlternateContent>
        <mc:AlternateContent xmlns:mc="http://schemas.openxmlformats.org/markup-compatibility/2006">
          <mc:Choice Requires="x14">
            <control shapeId="2104" r:id="rId33" name="Drop Down 56">
              <controlPr locked="0" defaultSize="0" autoLine="0" autoPict="0">
                <anchor moveWithCells="1">
                  <from>
                    <xdr:col>1</xdr:col>
                    <xdr:colOff>8467</xdr:colOff>
                    <xdr:row>111</xdr:row>
                    <xdr:rowOff>105833</xdr:rowOff>
                  </from>
                  <to>
                    <xdr:col>2</xdr:col>
                    <xdr:colOff>143933</xdr:colOff>
                    <xdr:row>111</xdr:row>
                    <xdr:rowOff>313267</xdr:rowOff>
                  </to>
                </anchor>
              </controlPr>
            </control>
          </mc:Choice>
        </mc:AlternateContent>
        <mc:AlternateContent xmlns:mc="http://schemas.openxmlformats.org/markup-compatibility/2006">
          <mc:Choice Requires="x14">
            <control shapeId="2105" r:id="rId34" name="Drop Down 57">
              <controlPr locked="0" defaultSize="0" autoLine="0" autoPict="0">
                <anchor moveWithCells="1">
                  <from>
                    <xdr:col>1</xdr:col>
                    <xdr:colOff>29633</xdr:colOff>
                    <xdr:row>113</xdr:row>
                    <xdr:rowOff>84667</xdr:rowOff>
                  </from>
                  <to>
                    <xdr:col>4</xdr:col>
                    <xdr:colOff>313267</xdr:colOff>
                    <xdr:row>113</xdr:row>
                    <xdr:rowOff>296333</xdr:rowOff>
                  </to>
                </anchor>
              </controlPr>
            </control>
          </mc:Choice>
        </mc:AlternateContent>
        <mc:AlternateContent xmlns:mc="http://schemas.openxmlformats.org/markup-compatibility/2006">
          <mc:Choice Requires="x14">
            <control shapeId="2106" r:id="rId35" name="Drop Down 58">
              <controlPr locked="0" defaultSize="0" autoLine="0" autoPict="0">
                <anchor moveWithCells="1">
                  <from>
                    <xdr:col>1</xdr:col>
                    <xdr:colOff>29633</xdr:colOff>
                    <xdr:row>115</xdr:row>
                    <xdr:rowOff>84667</xdr:rowOff>
                  </from>
                  <to>
                    <xdr:col>4</xdr:col>
                    <xdr:colOff>313267</xdr:colOff>
                    <xdr:row>115</xdr:row>
                    <xdr:rowOff>296333</xdr:rowOff>
                  </to>
                </anchor>
              </controlPr>
            </control>
          </mc:Choice>
        </mc:AlternateContent>
        <mc:AlternateContent xmlns:mc="http://schemas.openxmlformats.org/markup-compatibility/2006">
          <mc:Choice Requires="x14">
            <control shapeId="2107" r:id="rId36" name="Drop Down 59">
              <controlPr locked="0" defaultSize="0" autoLine="0" autoPict="0">
                <anchor moveWithCells="1">
                  <from>
                    <xdr:col>1</xdr:col>
                    <xdr:colOff>29633</xdr:colOff>
                    <xdr:row>116</xdr:row>
                    <xdr:rowOff>84667</xdr:rowOff>
                  </from>
                  <to>
                    <xdr:col>4</xdr:col>
                    <xdr:colOff>313267</xdr:colOff>
                    <xdr:row>116</xdr:row>
                    <xdr:rowOff>296333</xdr:rowOff>
                  </to>
                </anchor>
              </controlPr>
            </control>
          </mc:Choice>
        </mc:AlternateContent>
        <mc:AlternateContent xmlns:mc="http://schemas.openxmlformats.org/markup-compatibility/2006">
          <mc:Choice Requires="x14">
            <control shapeId="2108" r:id="rId37" name="Drop Down 60">
              <controlPr locked="0" defaultSize="0" autoLine="0" autoPict="0">
                <anchor moveWithCells="1">
                  <from>
                    <xdr:col>1</xdr:col>
                    <xdr:colOff>29633</xdr:colOff>
                    <xdr:row>118</xdr:row>
                    <xdr:rowOff>84667</xdr:rowOff>
                  </from>
                  <to>
                    <xdr:col>4</xdr:col>
                    <xdr:colOff>313267</xdr:colOff>
                    <xdr:row>118</xdr:row>
                    <xdr:rowOff>296333</xdr:rowOff>
                  </to>
                </anchor>
              </controlPr>
            </control>
          </mc:Choice>
        </mc:AlternateContent>
        <mc:AlternateContent xmlns:mc="http://schemas.openxmlformats.org/markup-compatibility/2006">
          <mc:Choice Requires="x14">
            <control shapeId="2109" r:id="rId38" name="Drop Down 61">
              <controlPr locked="0" defaultSize="0" autoLine="0" autoPict="0">
                <anchor moveWithCells="1">
                  <from>
                    <xdr:col>1</xdr:col>
                    <xdr:colOff>29633</xdr:colOff>
                    <xdr:row>120</xdr:row>
                    <xdr:rowOff>59267</xdr:rowOff>
                  </from>
                  <to>
                    <xdr:col>4</xdr:col>
                    <xdr:colOff>313267</xdr:colOff>
                    <xdr:row>120</xdr:row>
                    <xdr:rowOff>275167</xdr:rowOff>
                  </to>
                </anchor>
              </controlPr>
            </control>
          </mc:Choice>
        </mc:AlternateContent>
        <mc:AlternateContent xmlns:mc="http://schemas.openxmlformats.org/markup-compatibility/2006">
          <mc:Choice Requires="x14">
            <control shapeId="2110" r:id="rId39" name="Drop Down 62">
              <controlPr locked="0" defaultSize="0" autoLine="0" autoPict="0">
                <anchor moveWithCells="1">
                  <from>
                    <xdr:col>1</xdr:col>
                    <xdr:colOff>29633</xdr:colOff>
                    <xdr:row>122</xdr:row>
                    <xdr:rowOff>59267</xdr:rowOff>
                  </from>
                  <to>
                    <xdr:col>7</xdr:col>
                    <xdr:colOff>571500</xdr:colOff>
                    <xdr:row>122</xdr:row>
                    <xdr:rowOff>275167</xdr:rowOff>
                  </to>
                </anchor>
              </controlPr>
            </control>
          </mc:Choice>
        </mc:AlternateContent>
        <mc:AlternateContent xmlns:mc="http://schemas.openxmlformats.org/markup-compatibility/2006">
          <mc:Choice Requires="x14">
            <control shapeId="2112" r:id="rId40" name="Drop Down 64">
              <controlPr locked="0" defaultSize="0" autoLine="0" autoPict="0">
                <anchor moveWithCells="1">
                  <from>
                    <xdr:col>1</xdr:col>
                    <xdr:colOff>8467</xdr:colOff>
                    <xdr:row>128</xdr:row>
                    <xdr:rowOff>105833</xdr:rowOff>
                  </from>
                  <to>
                    <xdr:col>2</xdr:col>
                    <xdr:colOff>143933</xdr:colOff>
                    <xdr:row>128</xdr:row>
                    <xdr:rowOff>313267</xdr:rowOff>
                  </to>
                </anchor>
              </controlPr>
            </control>
          </mc:Choice>
        </mc:AlternateContent>
        <mc:AlternateContent xmlns:mc="http://schemas.openxmlformats.org/markup-compatibility/2006">
          <mc:Choice Requires="x14">
            <control shapeId="2113" r:id="rId41" name="Drop Down 65">
              <controlPr locked="0" defaultSize="0" autoLine="0" autoPict="0">
                <anchor moveWithCells="1">
                  <from>
                    <xdr:col>1</xdr:col>
                    <xdr:colOff>29633</xdr:colOff>
                    <xdr:row>130</xdr:row>
                    <xdr:rowOff>84667</xdr:rowOff>
                  </from>
                  <to>
                    <xdr:col>4</xdr:col>
                    <xdr:colOff>313267</xdr:colOff>
                    <xdr:row>130</xdr:row>
                    <xdr:rowOff>296333</xdr:rowOff>
                  </to>
                </anchor>
              </controlPr>
            </control>
          </mc:Choice>
        </mc:AlternateContent>
        <mc:AlternateContent xmlns:mc="http://schemas.openxmlformats.org/markup-compatibility/2006">
          <mc:Choice Requires="x14">
            <control shapeId="2114" r:id="rId42" name="Drop Down 66">
              <controlPr locked="0" defaultSize="0" autoLine="0" autoPict="0">
                <anchor moveWithCells="1">
                  <from>
                    <xdr:col>1</xdr:col>
                    <xdr:colOff>29633</xdr:colOff>
                    <xdr:row>132</xdr:row>
                    <xdr:rowOff>84667</xdr:rowOff>
                  </from>
                  <to>
                    <xdr:col>4</xdr:col>
                    <xdr:colOff>313267</xdr:colOff>
                    <xdr:row>132</xdr:row>
                    <xdr:rowOff>296333</xdr:rowOff>
                  </to>
                </anchor>
              </controlPr>
            </control>
          </mc:Choice>
        </mc:AlternateContent>
        <mc:AlternateContent xmlns:mc="http://schemas.openxmlformats.org/markup-compatibility/2006">
          <mc:Choice Requires="x14">
            <control shapeId="2115" r:id="rId43" name="Drop Down 67">
              <controlPr locked="0" defaultSize="0" autoLine="0" autoPict="0">
                <anchor moveWithCells="1">
                  <from>
                    <xdr:col>1</xdr:col>
                    <xdr:colOff>29633</xdr:colOff>
                    <xdr:row>133</xdr:row>
                    <xdr:rowOff>84667</xdr:rowOff>
                  </from>
                  <to>
                    <xdr:col>4</xdr:col>
                    <xdr:colOff>313267</xdr:colOff>
                    <xdr:row>133</xdr:row>
                    <xdr:rowOff>296333</xdr:rowOff>
                  </to>
                </anchor>
              </controlPr>
            </control>
          </mc:Choice>
        </mc:AlternateContent>
        <mc:AlternateContent xmlns:mc="http://schemas.openxmlformats.org/markup-compatibility/2006">
          <mc:Choice Requires="x14">
            <control shapeId="2116" r:id="rId44" name="Drop Down 68">
              <controlPr locked="0" defaultSize="0" autoLine="0" autoPict="0">
                <anchor moveWithCells="1">
                  <from>
                    <xdr:col>1</xdr:col>
                    <xdr:colOff>29633</xdr:colOff>
                    <xdr:row>135</xdr:row>
                    <xdr:rowOff>84667</xdr:rowOff>
                  </from>
                  <to>
                    <xdr:col>4</xdr:col>
                    <xdr:colOff>313267</xdr:colOff>
                    <xdr:row>135</xdr:row>
                    <xdr:rowOff>296333</xdr:rowOff>
                  </to>
                </anchor>
              </controlPr>
            </control>
          </mc:Choice>
        </mc:AlternateContent>
        <mc:AlternateContent xmlns:mc="http://schemas.openxmlformats.org/markup-compatibility/2006">
          <mc:Choice Requires="x14">
            <control shapeId="2117" r:id="rId45" name="Drop Down 69">
              <controlPr locked="0" defaultSize="0" autoLine="0" autoPict="0">
                <anchor moveWithCells="1">
                  <from>
                    <xdr:col>1</xdr:col>
                    <xdr:colOff>29633</xdr:colOff>
                    <xdr:row>137</xdr:row>
                    <xdr:rowOff>84667</xdr:rowOff>
                  </from>
                  <to>
                    <xdr:col>4</xdr:col>
                    <xdr:colOff>313267</xdr:colOff>
                    <xdr:row>137</xdr:row>
                    <xdr:rowOff>287867</xdr:rowOff>
                  </to>
                </anchor>
              </controlPr>
            </control>
          </mc:Choice>
        </mc:AlternateContent>
        <mc:AlternateContent xmlns:mc="http://schemas.openxmlformats.org/markup-compatibility/2006">
          <mc:Choice Requires="x14">
            <control shapeId="2118" r:id="rId46" name="Drop Down 70">
              <controlPr locked="0" defaultSize="0" autoLine="0" autoPict="0">
                <anchor moveWithCells="1">
                  <from>
                    <xdr:col>1</xdr:col>
                    <xdr:colOff>29633</xdr:colOff>
                    <xdr:row>139</xdr:row>
                    <xdr:rowOff>84667</xdr:rowOff>
                  </from>
                  <to>
                    <xdr:col>7</xdr:col>
                    <xdr:colOff>571500</xdr:colOff>
                    <xdr:row>139</xdr:row>
                    <xdr:rowOff>287867</xdr:rowOff>
                  </to>
                </anchor>
              </controlPr>
            </control>
          </mc:Choice>
        </mc:AlternateContent>
        <mc:AlternateContent xmlns:mc="http://schemas.openxmlformats.org/markup-compatibility/2006">
          <mc:Choice Requires="x14">
            <control shapeId="2120" r:id="rId47" name="Drop Down 72">
              <controlPr locked="0" defaultSize="0" autoLine="0" autoPict="0">
                <anchor moveWithCells="1">
                  <from>
                    <xdr:col>1</xdr:col>
                    <xdr:colOff>8467</xdr:colOff>
                    <xdr:row>145</xdr:row>
                    <xdr:rowOff>105833</xdr:rowOff>
                  </from>
                  <to>
                    <xdr:col>2</xdr:col>
                    <xdr:colOff>143933</xdr:colOff>
                    <xdr:row>145</xdr:row>
                    <xdr:rowOff>313267</xdr:rowOff>
                  </to>
                </anchor>
              </controlPr>
            </control>
          </mc:Choice>
        </mc:AlternateContent>
        <mc:AlternateContent xmlns:mc="http://schemas.openxmlformats.org/markup-compatibility/2006">
          <mc:Choice Requires="x14">
            <control shapeId="2121" r:id="rId48" name="Drop Down 73">
              <controlPr locked="0" defaultSize="0" autoLine="0" autoPict="0">
                <anchor moveWithCells="1">
                  <from>
                    <xdr:col>1</xdr:col>
                    <xdr:colOff>29633</xdr:colOff>
                    <xdr:row>147</xdr:row>
                    <xdr:rowOff>84667</xdr:rowOff>
                  </from>
                  <to>
                    <xdr:col>4</xdr:col>
                    <xdr:colOff>313267</xdr:colOff>
                    <xdr:row>147</xdr:row>
                    <xdr:rowOff>296333</xdr:rowOff>
                  </to>
                </anchor>
              </controlPr>
            </control>
          </mc:Choice>
        </mc:AlternateContent>
        <mc:AlternateContent xmlns:mc="http://schemas.openxmlformats.org/markup-compatibility/2006">
          <mc:Choice Requires="x14">
            <control shapeId="2122" r:id="rId49" name="Drop Down 74">
              <controlPr locked="0" defaultSize="0" autoLine="0" autoPict="0">
                <anchor moveWithCells="1">
                  <from>
                    <xdr:col>1</xdr:col>
                    <xdr:colOff>29633</xdr:colOff>
                    <xdr:row>149</xdr:row>
                    <xdr:rowOff>84667</xdr:rowOff>
                  </from>
                  <to>
                    <xdr:col>4</xdr:col>
                    <xdr:colOff>313267</xdr:colOff>
                    <xdr:row>149</xdr:row>
                    <xdr:rowOff>296333</xdr:rowOff>
                  </to>
                </anchor>
              </controlPr>
            </control>
          </mc:Choice>
        </mc:AlternateContent>
        <mc:AlternateContent xmlns:mc="http://schemas.openxmlformats.org/markup-compatibility/2006">
          <mc:Choice Requires="x14">
            <control shapeId="2123" r:id="rId50" name="Drop Down 75">
              <controlPr locked="0" defaultSize="0" autoLine="0" autoPict="0">
                <anchor moveWithCells="1">
                  <from>
                    <xdr:col>1</xdr:col>
                    <xdr:colOff>29633</xdr:colOff>
                    <xdr:row>150</xdr:row>
                    <xdr:rowOff>84667</xdr:rowOff>
                  </from>
                  <to>
                    <xdr:col>4</xdr:col>
                    <xdr:colOff>313267</xdr:colOff>
                    <xdr:row>150</xdr:row>
                    <xdr:rowOff>296333</xdr:rowOff>
                  </to>
                </anchor>
              </controlPr>
            </control>
          </mc:Choice>
        </mc:AlternateContent>
        <mc:AlternateContent xmlns:mc="http://schemas.openxmlformats.org/markup-compatibility/2006">
          <mc:Choice Requires="x14">
            <control shapeId="2124" r:id="rId51" name="Drop Down 76">
              <controlPr locked="0" defaultSize="0" autoLine="0" autoPict="0">
                <anchor moveWithCells="1">
                  <from>
                    <xdr:col>1</xdr:col>
                    <xdr:colOff>29633</xdr:colOff>
                    <xdr:row>152</xdr:row>
                    <xdr:rowOff>84667</xdr:rowOff>
                  </from>
                  <to>
                    <xdr:col>4</xdr:col>
                    <xdr:colOff>313267</xdr:colOff>
                    <xdr:row>152</xdr:row>
                    <xdr:rowOff>296333</xdr:rowOff>
                  </to>
                </anchor>
              </controlPr>
            </control>
          </mc:Choice>
        </mc:AlternateContent>
        <mc:AlternateContent xmlns:mc="http://schemas.openxmlformats.org/markup-compatibility/2006">
          <mc:Choice Requires="x14">
            <control shapeId="2125" r:id="rId52" name="Drop Down 77">
              <controlPr locked="0" defaultSize="0" autoLine="0" autoPict="0">
                <anchor moveWithCells="1">
                  <from>
                    <xdr:col>1</xdr:col>
                    <xdr:colOff>29633</xdr:colOff>
                    <xdr:row>154</xdr:row>
                    <xdr:rowOff>59267</xdr:rowOff>
                  </from>
                  <to>
                    <xdr:col>4</xdr:col>
                    <xdr:colOff>313267</xdr:colOff>
                    <xdr:row>154</xdr:row>
                    <xdr:rowOff>275167</xdr:rowOff>
                  </to>
                </anchor>
              </controlPr>
            </control>
          </mc:Choice>
        </mc:AlternateContent>
        <mc:AlternateContent xmlns:mc="http://schemas.openxmlformats.org/markup-compatibility/2006">
          <mc:Choice Requires="x14">
            <control shapeId="2126" r:id="rId53" name="Drop Down 78">
              <controlPr locked="0" defaultSize="0" autoLine="0" autoPict="0">
                <anchor moveWithCells="1">
                  <from>
                    <xdr:col>1</xdr:col>
                    <xdr:colOff>29633</xdr:colOff>
                    <xdr:row>156</xdr:row>
                    <xdr:rowOff>59267</xdr:rowOff>
                  </from>
                  <to>
                    <xdr:col>7</xdr:col>
                    <xdr:colOff>571500</xdr:colOff>
                    <xdr:row>156</xdr:row>
                    <xdr:rowOff>275167</xdr:rowOff>
                  </to>
                </anchor>
              </controlPr>
            </control>
          </mc:Choice>
        </mc:AlternateContent>
        <mc:AlternateContent xmlns:mc="http://schemas.openxmlformats.org/markup-compatibility/2006">
          <mc:Choice Requires="x14">
            <control shapeId="2128" r:id="rId54" name="Drop Down 80">
              <controlPr locked="0" defaultSize="0" autoLine="0" autoPict="0">
                <anchor moveWithCells="1">
                  <from>
                    <xdr:col>9</xdr:col>
                    <xdr:colOff>304800</xdr:colOff>
                    <xdr:row>15</xdr:row>
                    <xdr:rowOff>21167</xdr:rowOff>
                  </from>
                  <to>
                    <xdr:col>10</xdr:col>
                    <xdr:colOff>571500</xdr:colOff>
                    <xdr:row>15</xdr:row>
                    <xdr:rowOff>304800</xdr:rowOff>
                  </to>
                </anchor>
              </controlPr>
            </control>
          </mc:Choice>
        </mc:AlternateContent>
        <mc:AlternateContent xmlns:mc="http://schemas.openxmlformats.org/markup-compatibility/2006">
          <mc:Choice Requires="x14">
            <control shapeId="2129" r:id="rId55" name="Drop Down 81">
              <controlPr locked="0" defaultSize="0" autoLine="0" autoPict="0">
                <anchor moveWithCells="1">
                  <from>
                    <xdr:col>1</xdr:col>
                    <xdr:colOff>8467</xdr:colOff>
                    <xdr:row>162</xdr:row>
                    <xdr:rowOff>105833</xdr:rowOff>
                  </from>
                  <to>
                    <xdr:col>2</xdr:col>
                    <xdr:colOff>143933</xdr:colOff>
                    <xdr:row>162</xdr:row>
                    <xdr:rowOff>313267</xdr:rowOff>
                  </to>
                </anchor>
              </controlPr>
            </control>
          </mc:Choice>
        </mc:AlternateContent>
        <mc:AlternateContent xmlns:mc="http://schemas.openxmlformats.org/markup-compatibility/2006">
          <mc:Choice Requires="x14">
            <control shapeId="2130" r:id="rId56" name="Drop Down 82">
              <controlPr locked="0" defaultSize="0" autoLine="0" autoPict="0">
                <anchor moveWithCells="1">
                  <from>
                    <xdr:col>1</xdr:col>
                    <xdr:colOff>29633</xdr:colOff>
                    <xdr:row>164</xdr:row>
                    <xdr:rowOff>84667</xdr:rowOff>
                  </from>
                  <to>
                    <xdr:col>4</xdr:col>
                    <xdr:colOff>313267</xdr:colOff>
                    <xdr:row>164</xdr:row>
                    <xdr:rowOff>296333</xdr:rowOff>
                  </to>
                </anchor>
              </controlPr>
            </control>
          </mc:Choice>
        </mc:AlternateContent>
        <mc:AlternateContent xmlns:mc="http://schemas.openxmlformats.org/markup-compatibility/2006">
          <mc:Choice Requires="x14">
            <control shapeId="2131" r:id="rId57" name="Drop Down 83">
              <controlPr locked="0" defaultSize="0" autoLine="0" autoPict="0">
                <anchor moveWithCells="1">
                  <from>
                    <xdr:col>1</xdr:col>
                    <xdr:colOff>29633</xdr:colOff>
                    <xdr:row>166</xdr:row>
                    <xdr:rowOff>84667</xdr:rowOff>
                  </from>
                  <to>
                    <xdr:col>4</xdr:col>
                    <xdr:colOff>313267</xdr:colOff>
                    <xdr:row>166</xdr:row>
                    <xdr:rowOff>296333</xdr:rowOff>
                  </to>
                </anchor>
              </controlPr>
            </control>
          </mc:Choice>
        </mc:AlternateContent>
        <mc:AlternateContent xmlns:mc="http://schemas.openxmlformats.org/markup-compatibility/2006">
          <mc:Choice Requires="x14">
            <control shapeId="2132" r:id="rId58" name="Drop Down 84">
              <controlPr locked="0" defaultSize="0" autoLine="0" autoPict="0">
                <anchor moveWithCells="1">
                  <from>
                    <xdr:col>1</xdr:col>
                    <xdr:colOff>29633</xdr:colOff>
                    <xdr:row>167</xdr:row>
                    <xdr:rowOff>84667</xdr:rowOff>
                  </from>
                  <to>
                    <xdr:col>4</xdr:col>
                    <xdr:colOff>313267</xdr:colOff>
                    <xdr:row>167</xdr:row>
                    <xdr:rowOff>296333</xdr:rowOff>
                  </to>
                </anchor>
              </controlPr>
            </control>
          </mc:Choice>
        </mc:AlternateContent>
        <mc:AlternateContent xmlns:mc="http://schemas.openxmlformats.org/markup-compatibility/2006">
          <mc:Choice Requires="x14">
            <control shapeId="2133" r:id="rId59" name="Drop Down 85">
              <controlPr locked="0" defaultSize="0" autoLine="0" autoPict="0">
                <anchor moveWithCells="1">
                  <from>
                    <xdr:col>1</xdr:col>
                    <xdr:colOff>29633</xdr:colOff>
                    <xdr:row>169</xdr:row>
                    <xdr:rowOff>84667</xdr:rowOff>
                  </from>
                  <to>
                    <xdr:col>4</xdr:col>
                    <xdr:colOff>313267</xdr:colOff>
                    <xdr:row>169</xdr:row>
                    <xdr:rowOff>296333</xdr:rowOff>
                  </to>
                </anchor>
              </controlPr>
            </control>
          </mc:Choice>
        </mc:AlternateContent>
        <mc:AlternateContent xmlns:mc="http://schemas.openxmlformats.org/markup-compatibility/2006">
          <mc:Choice Requires="x14">
            <control shapeId="2134" r:id="rId60" name="Drop Down 86">
              <controlPr locked="0" defaultSize="0" autoLine="0" autoPict="0">
                <anchor moveWithCells="1">
                  <from>
                    <xdr:col>1</xdr:col>
                    <xdr:colOff>29633</xdr:colOff>
                    <xdr:row>171</xdr:row>
                    <xdr:rowOff>59267</xdr:rowOff>
                  </from>
                  <to>
                    <xdr:col>4</xdr:col>
                    <xdr:colOff>313267</xdr:colOff>
                    <xdr:row>171</xdr:row>
                    <xdr:rowOff>275167</xdr:rowOff>
                  </to>
                </anchor>
              </controlPr>
            </control>
          </mc:Choice>
        </mc:AlternateContent>
        <mc:AlternateContent xmlns:mc="http://schemas.openxmlformats.org/markup-compatibility/2006">
          <mc:Choice Requires="x14">
            <control shapeId="2135" r:id="rId61" name="Drop Down 87">
              <controlPr locked="0" defaultSize="0" autoLine="0" autoPict="0">
                <anchor moveWithCells="1">
                  <from>
                    <xdr:col>1</xdr:col>
                    <xdr:colOff>29633</xdr:colOff>
                    <xdr:row>173</xdr:row>
                    <xdr:rowOff>59267</xdr:rowOff>
                  </from>
                  <to>
                    <xdr:col>7</xdr:col>
                    <xdr:colOff>571500</xdr:colOff>
                    <xdr:row>173</xdr:row>
                    <xdr:rowOff>275167</xdr:rowOff>
                  </to>
                </anchor>
              </controlPr>
            </control>
          </mc:Choice>
        </mc:AlternateContent>
        <mc:AlternateContent xmlns:mc="http://schemas.openxmlformats.org/markup-compatibility/2006">
          <mc:Choice Requires="x14">
            <control shapeId="2137" r:id="rId62" name="Drop Down 89">
              <controlPr locked="0" defaultSize="0" autoLine="0" autoPict="0">
                <anchor moveWithCells="1">
                  <from>
                    <xdr:col>1</xdr:col>
                    <xdr:colOff>8467</xdr:colOff>
                    <xdr:row>179</xdr:row>
                    <xdr:rowOff>105833</xdr:rowOff>
                  </from>
                  <to>
                    <xdr:col>2</xdr:col>
                    <xdr:colOff>143933</xdr:colOff>
                    <xdr:row>179</xdr:row>
                    <xdr:rowOff>313267</xdr:rowOff>
                  </to>
                </anchor>
              </controlPr>
            </control>
          </mc:Choice>
        </mc:AlternateContent>
        <mc:AlternateContent xmlns:mc="http://schemas.openxmlformats.org/markup-compatibility/2006">
          <mc:Choice Requires="x14">
            <control shapeId="2138" r:id="rId63" name="Drop Down 90">
              <controlPr locked="0" defaultSize="0" autoLine="0" autoPict="0">
                <anchor moveWithCells="1">
                  <from>
                    <xdr:col>1</xdr:col>
                    <xdr:colOff>29633</xdr:colOff>
                    <xdr:row>181</xdr:row>
                    <xdr:rowOff>84667</xdr:rowOff>
                  </from>
                  <to>
                    <xdr:col>4</xdr:col>
                    <xdr:colOff>313267</xdr:colOff>
                    <xdr:row>181</xdr:row>
                    <xdr:rowOff>296333</xdr:rowOff>
                  </to>
                </anchor>
              </controlPr>
            </control>
          </mc:Choice>
        </mc:AlternateContent>
        <mc:AlternateContent xmlns:mc="http://schemas.openxmlformats.org/markup-compatibility/2006">
          <mc:Choice Requires="x14">
            <control shapeId="2139" r:id="rId64" name="Drop Down 91">
              <controlPr locked="0" defaultSize="0" autoLine="0" autoPict="0">
                <anchor moveWithCells="1">
                  <from>
                    <xdr:col>1</xdr:col>
                    <xdr:colOff>29633</xdr:colOff>
                    <xdr:row>183</xdr:row>
                    <xdr:rowOff>84667</xdr:rowOff>
                  </from>
                  <to>
                    <xdr:col>4</xdr:col>
                    <xdr:colOff>313267</xdr:colOff>
                    <xdr:row>183</xdr:row>
                    <xdr:rowOff>296333</xdr:rowOff>
                  </to>
                </anchor>
              </controlPr>
            </control>
          </mc:Choice>
        </mc:AlternateContent>
        <mc:AlternateContent xmlns:mc="http://schemas.openxmlformats.org/markup-compatibility/2006">
          <mc:Choice Requires="x14">
            <control shapeId="2140" r:id="rId65" name="Drop Down 92">
              <controlPr locked="0" defaultSize="0" autoLine="0" autoPict="0">
                <anchor moveWithCells="1">
                  <from>
                    <xdr:col>1</xdr:col>
                    <xdr:colOff>29633</xdr:colOff>
                    <xdr:row>184</xdr:row>
                    <xdr:rowOff>84667</xdr:rowOff>
                  </from>
                  <to>
                    <xdr:col>4</xdr:col>
                    <xdr:colOff>313267</xdr:colOff>
                    <xdr:row>184</xdr:row>
                    <xdr:rowOff>296333</xdr:rowOff>
                  </to>
                </anchor>
              </controlPr>
            </control>
          </mc:Choice>
        </mc:AlternateContent>
        <mc:AlternateContent xmlns:mc="http://schemas.openxmlformats.org/markup-compatibility/2006">
          <mc:Choice Requires="x14">
            <control shapeId="2141" r:id="rId66" name="Drop Down 93">
              <controlPr locked="0" defaultSize="0" autoLine="0" autoPict="0">
                <anchor moveWithCells="1">
                  <from>
                    <xdr:col>1</xdr:col>
                    <xdr:colOff>29633</xdr:colOff>
                    <xdr:row>186</xdr:row>
                    <xdr:rowOff>84667</xdr:rowOff>
                  </from>
                  <to>
                    <xdr:col>4</xdr:col>
                    <xdr:colOff>313267</xdr:colOff>
                    <xdr:row>186</xdr:row>
                    <xdr:rowOff>296333</xdr:rowOff>
                  </to>
                </anchor>
              </controlPr>
            </control>
          </mc:Choice>
        </mc:AlternateContent>
        <mc:AlternateContent xmlns:mc="http://schemas.openxmlformats.org/markup-compatibility/2006">
          <mc:Choice Requires="x14">
            <control shapeId="2142" r:id="rId67" name="Drop Down 94">
              <controlPr locked="0" defaultSize="0" autoLine="0" autoPict="0">
                <anchor moveWithCells="1">
                  <from>
                    <xdr:col>1</xdr:col>
                    <xdr:colOff>29633</xdr:colOff>
                    <xdr:row>188</xdr:row>
                    <xdr:rowOff>59267</xdr:rowOff>
                  </from>
                  <to>
                    <xdr:col>4</xdr:col>
                    <xdr:colOff>313267</xdr:colOff>
                    <xdr:row>188</xdr:row>
                    <xdr:rowOff>275167</xdr:rowOff>
                  </to>
                </anchor>
              </controlPr>
            </control>
          </mc:Choice>
        </mc:AlternateContent>
        <mc:AlternateContent xmlns:mc="http://schemas.openxmlformats.org/markup-compatibility/2006">
          <mc:Choice Requires="x14">
            <control shapeId="2143" r:id="rId68" name="Drop Down 95">
              <controlPr locked="0" defaultSize="0" autoLine="0" autoPict="0">
                <anchor moveWithCells="1">
                  <from>
                    <xdr:col>1</xdr:col>
                    <xdr:colOff>29633</xdr:colOff>
                    <xdr:row>190</xdr:row>
                    <xdr:rowOff>59267</xdr:rowOff>
                  </from>
                  <to>
                    <xdr:col>7</xdr:col>
                    <xdr:colOff>571500</xdr:colOff>
                    <xdr:row>190</xdr:row>
                    <xdr:rowOff>275167</xdr:rowOff>
                  </to>
                </anchor>
              </controlPr>
            </control>
          </mc:Choice>
        </mc:AlternateContent>
        <mc:AlternateContent xmlns:mc="http://schemas.openxmlformats.org/markup-compatibility/2006">
          <mc:Choice Requires="x14">
            <control shapeId="2145" r:id="rId69" name="Drop Down 97">
              <controlPr locked="0" defaultSize="0" autoLine="0" autoPict="0">
                <anchor moveWithCells="1">
                  <from>
                    <xdr:col>1</xdr:col>
                    <xdr:colOff>8467</xdr:colOff>
                    <xdr:row>196</xdr:row>
                    <xdr:rowOff>105833</xdr:rowOff>
                  </from>
                  <to>
                    <xdr:col>2</xdr:col>
                    <xdr:colOff>143933</xdr:colOff>
                    <xdr:row>196</xdr:row>
                    <xdr:rowOff>313267</xdr:rowOff>
                  </to>
                </anchor>
              </controlPr>
            </control>
          </mc:Choice>
        </mc:AlternateContent>
        <mc:AlternateContent xmlns:mc="http://schemas.openxmlformats.org/markup-compatibility/2006">
          <mc:Choice Requires="x14">
            <control shapeId="2146" r:id="rId70" name="Drop Down 98">
              <controlPr locked="0" defaultSize="0" autoLine="0" autoPict="0">
                <anchor moveWithCells="1">
                  <from>
                    <xdr:col>1</xdr:col>
                    <xdr:colOff>29633</xdr:colOff>
                    <xdr:row>198</xdr:row>
                    <xdr:rowOff>84667</xdr:rowOff>
                  </from>
                  <to>
                    <xdr:col>4</xdr:col>
                    <xdr:colOff>313267</xdr:colOff>
                    <xdr:row>198</xdr:row>
                    <xdr:rowOff>296333</xdr:rowOff>
                  </to>
                </anchor>
              </controlPr>
            </control>
          </mc:Choice>
        </mc:AlternateContent>
        <mc:AlternateContent xmlns:mc="http://schemas.openxmlformats.org/markup-compatibility/2006">
          <mc:Choice Requires="x14">
            <control shapeId="2147" r:id="rId71" name="Drop Down 99">
              <controlPr locked="0" defaultSize="0" autoLine="0" autoPict="0">
                <anchor moveWithCells="1">
                  <from>
                    <xdr:col>1</xdr:col>
                    <xdr:colOff>29633</xdr:colOff>
                    <xdr:row>200</xdr:row>
                    <xdr:rowOff>84667</xdr:rowOff>
                  </from>
                  <to>
                    <xdr:col>4</xdr:col>
                    <xdr:colOff>313267</xdr:colOff>
                    <xdr:row>200</xdr:row>
                    <xdr:rowOff>296333</xdr:rowOff>
                  </to>
                </anchor>
              </controlPr>
            </control>
          </mc:Choice>
        </mc:AlternateContent>
        <mc:AlternateContent xmlns:mc="http://schemas.openxmlformats.org/markup-compatibility/2006">
          <mc:Choice Requires="x14">
            <control shapeId="2148" r:id="rId72" name="Drop Down 100">
              <controlPr locked="0" defaultSize="0" autoLine="0" autoPict="0">
                <anchor moveWithCells="1">
                  <from>
                    <xdr:col>1</xdr:col>
                    <xdr:colOff>29633</xdr:colOff>
                    <xdr:row>201</xdr:row>
                    <xdr:rowOff>84667</xdr:rowOff>
                  </from>
                  <to>
                    <xdr:col>4</xdr:col>
                    <xdr:colOff>313267</xdr:colOff>
                    <xdr:row>201</xdr:row>
                    <xdr:rowOff>296333</xdr:rowOff>
                  </to>
                </anchor>
              </controlPr>
            </control>
          </mc:Choice>
        </mc:AlternateContent>
        <mc:AlternateContent xmlns:mc="http://schemas.openxmlformats.org/markup-compatibility/2006">
          <mc:Choice Requires="x14">
            <control shapeId="2149" r:id="rId73" name="Drop Down 101">
              <controlPr locked="0" defaultSize="0" autoLine="0" autoPict="0">
                <anchor moveWithCells="1">
                  <from>
                    <xdr:col>1</xdr:col>
                    <xdr:colOff>29633</xdr:colOff>
                    <xdr:row>203</xdr:row>
                    <xdr:rowOff>84667</xdr:rowOff>
                  </from>
                  <to>
                    <xdr:col>4</xdr:col>
                    <xdr:colOff>313267</xdr:colOff>
                    <xdr:row>203</xdr:row>
                    <xdr:rowOff>296333</xdr:rowOff>
                  </to>
                </anchor>
              </controlPr>
            </control>
          </mc:Choice>
        </mc:AlternateContent>
        <mc:AlternateContent xmlns:mc="http://schemas.openxmlformats.org/markup-compatibility/2006">
          <mc:Choice Requires="x14">
            <control shapeId="2150" r:id="rId74" name="Drop Down 102">
              <controlPr locked="0" defaultSize="0" autoLine="0" autoPict="0">
                <anchor moveWithCells="1">
                  <from>
                    <xdr:col>1</xdr:col>
                    <xdr:colOff>29633</xdr:colOff>
                    <xdr:row>205</xdr:row>
                    <xdr:rowOff>59267</xdr:rowOff>
                  </from>
                  <to>
                    <xdr:col>4</xdr:col>
                    <xdr:colOff>313267</xdr:colOff>
                    <xdr:row>205</xdr:row>
                    <xdr:rowOff>275167</xdr:rowOff>
                  </to>
                </anchor>
              </controlPr>
            </control>
          </mc:Choice>
        </mc:AlternateContent>
        <mc:AlternateContent xmlns:mc="http://schemas.openxmlformats.org/markup-compatibility/2006">
          <mc:Choice Requires="x14">
            <control shapeId="2151" r:id="rId75" name="Drop Down 103">
              <controlPr locked="0" defaultSize="0" autoLine="0" autoPict="0">
                <anchor moveWithCells="1">
                  <from>
                    <xdr:col>1</xdr:col>
                    <xdr:colOff>29633</xdr:colOff>
                    <xdr:row>207</xdr:row>
                    <xdr:rowOff>59267</xdr:rowOff>
                  </from>
                  <to>
                    <xdr:col>7</xdr:col>
                    <xdr:colOff>571500</xdr:colOff>
                    <xdr:row>207</xdr:row>
                    <xdr:rowOff>275167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7</vt:i4>
      </vt:variant>
    </vt:vector>
  </HeadingPairs>
  <TitlesOfParts>
    <vt:vector size="18"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Elemente</vt:lpstr>
      <vt:lpstr>Auswertung!_ftn1</vt:lpstr>
      <vt:lpstr>Hints1!_ftnref1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2014-04-02T10:38:05Z</cp:lastPrinted>
  <dcterms:created xsi:type="dcterms:W3CDTF">2005-02-14T18:41:01Z</dcterms:created>
  <dcterms:modified xsi:type="dcterms:W3CDTF">2023-02-20T08:36:03Z</dcterms:modified>
</cp:coreProperties>
</file>