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13_ncr:1_{CD4D11DF-499D-46BC-844B-2044FF070B2D}" xr6:coauthVersionLast="47" xr6:coauthVersionMax="47" xr10:uidLastSave="{00000000-0000-0000-0000-000000000000}"/>
  <workbookProtection workbookAlgorithmName="SHA-512" workbookHashValue="IxWi6vfiUtUje+AUXHYCcfEtoeoDTlwH6oXmo4QZ74WEYE0hHBs5yDr71a4a0dwMZnIWtgPAt4UX6Qc6nv3gSQ==" workbookSaltValue="PhkL4FEHvYEWa5y0Jdqzvw==" workbookSpinCount="100000" lockStructure="1"/>
  <bookViews>
    <workbookView xWindow="-108" yWindow="-108" windowWidth="30936" windowHeight="16896" activeTab="9" xr2:uid="{00000000-000D-0000-FFFF-FFFF00000000}"/>
  </bookViews>
  <sheets>
    <sheet name="Hints1" sheetId="50" r:id="rId1"/>
    <sheet name="Reporting" sheetId="51" r:id="rId2"/>
    <sheet name="Hinweise1" sheetId="52" r:id="rId3"/>
    <sheet name="Hinweise2" sheetId="53" r:id="rId4"/>
    <sheet name="Hinweise3" sheetId="54" r:id="rId5"/>
    <sheet name="Ergebnisangabe" sheetId="58" r:id="rId6"/>
    <sheet name="Weitere Hinweise" sheetId="57" r:id="rId7"/>
    <sheet name="Kontakt" sheetId="56" r:id="rId8"/>
    <sheet name="Teilnehmerdaten" sheetId="17" state="hidden" r:id="rId9"/>
    <sheet name="Ergebnisse" sheetId="5" r:id="rId10"/>
    <sheet name="GC-Data" sheetId="32" r:id="rId11"/>
    <sheet name="GC-Einstellungen" sheetId="35" state="hidden" r:id="rId12"/>
    <sheet name="LC-Data" sheetId="39" r:id="rId13"/>
    <sheet name="LC-Einstellungen" sheetId="40" state="hidden" r:id="rId14"/>
    <sheet name="Mitteilungen" sheetId="15" r:id="rId15"/>
  </sheets>
  <externalReferences>
    <externalReference r:id="rId16"/>
    <externalReference r:id="rId17"/>
    <externalReference r:id="rId18"/>
    <externalReference r:id="rId19"/>
    <externalReference r:id="rId20"/>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#REF!</definedName>
    <definedName name="_xlnm.Print_Area" localSheetId="10">'GC-Data'!$A$1:$F$21</definedName>
    <definedName name="_xlnm.Print_Area" localSheetId="2">Hinweise1!$A$1:$C$18</definedName>
    <definedName name="_xlnm.Print_Area" localSheetId="3">Hinweise2!$A$1:$C$8</definedName>
    <definedName name="_xlnm.Print_Titles" localSheetId="9">Ergebnisse!$A:$H,Ergebnisse!$17:$17</definedName>
    <definedName name="_xlnm.Print_Titles" localSheetId="10">'GC-Data'!$A:$A,'GC-Data'!$1:$1</definedName>
    <definedName name="_xlnm.Print_Titles" localSheetId="12">'LC-Data'!$A:$A,'LC-Data'!$1:$1</definedName>
    <definedName name="MBlei">#REF!</definedName>
    <definedName name="OLE_LINK1" localSheetId="5">Ergebnisangabe!$A$20</definedName>
    <definedName name="OLE_LINK1" localSheetId="1">Reporting!$A$20</definedName>
    <definedName name="OLE_LINK2" localSheetId="1">Reporting!$J$13</definedName>
    <definedName name="Parameter2" localSheetId="5">#REF!</definedName>
    <definedName name="Parameter2" localSheetId="7">#REF!</definedName>
    <definedName name="Parameter2">#REF!</definedName>
    <definedName name="Parameter2alt">#REF!</definedName>
    <definedName name="test" localSheetId="5">[1]Parameter2!$B$3:$B$18</definedName>
    <definedName name="test" localSheetId="4">[2]Parameter2!$B$3:$B$18</definedName>
    <definedName name="test" localSheetId="7">[3]Parameter2!$B$3:$B$18</definedName>
    <definedName name="test" localSheetId="1">[4]Parameter2!$B$3:$B$18</definedName>
    <definedName name="test">[5]Parameter2!$B$3:$B$18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5" l="1"/>
  <c r="F4" i="5"/>
  <c r="B217" i="17" l="1"/>
  <c r="B216" i="17"/>
  <c r="B130" i="17"/>
  <c r="B11" i="17" l="1"/>
  <c r="B10" i="17"/>
  <c r="B212" i="17"/>
  <c r="B213" i="17"/>
  <c r="B214" i="17"/>
  <c r="B215" i="17"/>
  <c r="B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85" i="17"/>
  <c r="B186" i="17"/>
  <c r="B187" i="17"/>
  <c r="B189" i="17"/>
  <c r="B190" i="17"/>
  <c r="B191" i="17"/>
  <c r="B192" i="17"/>
  <c r="B193" i="17"/>
  <c r="B194" i="17"/>
  <c r="B195" i="17"/>
  <c r="B196" i="17"/>
  <c r="B197" i="17"/>
  <c r="B198" i="17"/>
  <c r="B199" i="17"/>
  <c r="B200" i="17"/>
  <c r="B201" i="17"/>
  <c r="B202" i="17"/>
  <c r="B203" i="17"/>
  <c r="B204" i="17"/>
  <c r="B205" i="17"/>
  <c r="B206" i="17"/>
  <c r="B207" i="17"/>
  <c r="B208" i="17"/>
  <c r="B209" i="17"/>
  <c r="B210" i="17"/>
  <c r="B211" i="17"/>
  <c r="B14" i="17"/>
  <c r="I18" i="5"/>
  <c r="I19" i="5"/>
  <c r="I20" i="5"/>
  <c r="I21" i="5"/>
  <c r="I22" i="5"/>
  <c r="I23" i="5"/>
  <c r="I24" i="5"/>
  <c r="I25" i="5"/>
  <c r="I27" i="5"/>
  <c r="I28" i="5"/>
  <c r="I29" i="5"/>
  <c r="I30" i="5"/>
  <c r="I31" i="5"/>
  <c r="I32" i="5"/>
  <c r="I33" i="5"/>
  <c r="I34" i="5"/>
  <c r="I35" i="5"/>
  <c r="I36" i="5"/>
  <c r="I37" i="5"/>
  <c r="I38" i="5"/>
  <c r="I39" i="5"/>
  <c r="I40" i="5"/>
  <c r="I41" i="5"/>
  <c r="I42" i="5"/>
  <c r="I43" i="5"/>
  <c r="I44" i="5"/>
  <c r="I48" i="5"/>
  <c r="I49"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B1" i="32"/>
  <c r="C1" i="32"/>
  <c r="B3" i="32"/>
  <c r="C3" i="32"/>
  <c r="B15" i="32"/>
  <c r="C15" i="32"/>
  <c r="B16" i="32"/>
  <c r="C16" i="32"/>
  <c r="B20" i="32"/>
  <c r="C20" i="32"/>
  <c r="B21" i="32"/>
  <c r="C21" i="32"/>
  <c r="A21" i="35"/>
  <c r="B16" i="56"/>
  <c r="B17" i="56"/>
  <c r="B18" i="56"/>
  <c r="B19" i="56"/>
  <c r="B1" i="39"/>
  <c r="C1" i="39"/>
  <c r="B3" i="39"/>
  <c r="A4" i="39" s="1"/>
  <c r="C3" i="39"/>
  <c r="B21" i="39"/>
  <c r="C21" i="39"/>
  <c r="B22" i="39"/>
  <c r="C22" i="39"/>
  <c r="A21" i="40"/>
  <c r="H1" i="15"/>
  <c r="B1" i="17"/>
  <c r="B2" i="17"/>
  <c r="D5" i="17"/>
  <c r="D8" i="17" s="1"/>
  <c r="B5" i="17" s="1"/>
  <c r="B7" i="17"/>
  <c r="B13" i="17"/>
  <c r="A4"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I1" authorId="0" shapeId="0" xr:uid="{00000000-0006-0000-0900-000001000000}">
      <text>
        <r>
          <rPr>
            <b/>
            <sz val="8"/>
            <color indexed="81"/>
            <rFont val="Tahoma"/>
            <family val="2"/>
          </rPr>
          <t>Bitte geben Sie unbedingt Ihre Kunden-Nr. ein (nur Ziffern)
Fill in Your Client Number (numbers only)</t>
        </r>
      </text>
    </comment>
    <comment ref="I2" authorId="0" shapeId="0" xr:uid="{00000000-0006-0000-0900-000002000000}">
      <text>
        <r>
          <rPr>
            <b/>
            <sz val="8"/>
            <color indexed="81"/>
            <rFont val="Tahoma"/>
            <family val="2"/>
          </rPr>
          <t>Geben Sie zusätzlich auch noch Ihre Postleitzahl an (nur Ziffern).
Fill in Your postal ZIP-Code (numbers only)</t>
        </r>
      </text>
    </comment>
    <comment ref="A15"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List>
</comments>
</file>

<file path=xl/sharedStrings.xml><?xml version="1.0" encoding="utf-8"?>
<sst xmlns="http://schemas.openxmlformats.org/spreadsheetml/2006/main" count="756" uniqueCount="611">
  <si>
    <t>&lt;0,01 (BG)</t>
  </si>
  <si>
    <t>1</t>
  </si>
  <si>
    <t>0,101</t>
  </si>
  <si>
    <t>Benalaxyl</t>
  </si>
  <si>
    <t>Bitertanol</t>
  </si>
  <si>
    <t>Bupirimat</t>
  </si>
  <si>
    <t>Carbaryl</t>
  </si>
  <si>
    <t>Dichlofluanid</t>
  </si>
  <si>
    <t>Dimethomorph</t>
  </si>
  <si>
    <t>Fenarimol</t>
  </si>
  <si>
    <t>Fenpropimorph</t>
  </si>
  <si>
    <t>Folpet</t>
  </si>
  <si>
    <t>Hexythiazox</t>
  </si>
  <si>
    <t>Mepanipyrim</t>
  </si>
  <si>
    <t>Propamocarb</t>
  </si>
  <si>
    <t>Teflubenzuron</t>
  </si>
  <si>
    <t>Vinclozolin</t>
  </si>
  <si>
    <t>Postleitzahl</t>
  </si>
  <si>
    <t>ergebnisse@lvus.de</t>
  </si>
  <si>
    <t>Einsendeadresse:</t>
  </si>
  <si>
    <t>Erläuterungen zur Weiterverarbeitung Ihrer Daten</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</si>
  <si>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</si>
  <si>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</si>
  <si>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</si>
  <si>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</si>
  <si>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</si>
  <si>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</si>
  <si>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</si>
  <si>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</si>
  <si>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</si>
  <si>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</si>
  <si>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</si>
  <si>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</si>
  <si>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</si>
  <si>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</si>
  <si>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</si>
  <si>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</si>
  <si>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</si>
  <si>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</si>
  <si>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</si>
  <si>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</si>
  <si>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</si>
  <si>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</si>
  <si>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</si>
  <si>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</si>
  <si>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</si>
  <si>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</si>
  <si>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</si>
  <si>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Ergebnisangabe mit 3 signifikanten Ziffern [mg/kg]</t>
  </si>
  <si>
    <t>Deadline</t>
  </si>
  <si>
    <t>Name</t>
  </si>
  <si>
    <t>eMail</t>
  </si>
  <si>
    <t>Telefon (inklusive Vorwahl):</t>
  </si>
  <si>
    <t>telefone (including country and area code)</t>
  </si>
  <si>
    <t>Kontaktperson</t>
  </si>
  <si>
    <t>Contact person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</si>
  <si>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</si>
  <si>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17a</t>
  </si>
  <si>
    <t>n.a.</t>
  </si>
  <si>
    <t>Annahmeschluss/Deadline:</t>
  </si>
  <si>
    <t>Probe 1
Sample 1</t>
  </si>
  <si>
    <t>GC</t>
  </si>
  <si>
    <t>LC</t>
  </si>
  <si>
    <t>Acetamiprid</t>
  </si>
  <si>
    <t>Azoxystrobin</t>
  </si>
  <si>
    <t>Bifenthrin</t>
  </si>
  <si>
    <t>Carbendazim</t>
  </si>
  <si>
    <t>Clothianidin</t>
  </si>
  <si>
    <t>Cyprodinil</t>
  </si>
  <si>
    <t>Fludioxonil</t>
  </si>
  <si>
    <t>Kresoxim-methyl</t>
  </si>
  <si>
    <t>Malathion</t>
  </si>
  <si>
    <t>Metalaxyl</t>
  </si>
  <si>
    <t>Methomyl</t>
  </si>
  <si>
    <t>Pyrimethanil</t>
  </si>
  <si>
    <t>Thiamethoxam</t>
  </si>
  <si>
    <t>Wirkstoff/Substance</t>
  </si>
  <si>
    <t>Probe 2
Sample 2</t>
  </si>
  <si>
    <t>Tabelle wurde bereits einmal erfolgreich gesendet, es handelt sich um eine Aktualisierung:
Sheet was already sent successfully - this is an update of the results</t>
  </si>
  <si>
    <t>Parameter 9</t>
  </si>
  <si>
    <t>Parameter 10</t>
  </si>
  <si>
    <t>Parameter 11</t>
  </si>
  <si>
    <t>Parameter 12</t>
  </si>
  <si>
    <t>Parameter 13</t>
  </si>
  <si>
    <t>Parameter 14</t>
  </si>
  <si>
    <t>Parameter 15</t>
  </si>
  <si>
    <t>Parameter 16</t>
  </si>
  <si>
    <t>Parameter 17</t>
  </si>
  <si>
    <t>Parameter 18</t>
  </si>
  <si>
    <t>Parameter 19</t>
  </si>
  <si>
    <t>Parameter 20</t>
  </si>
  <si>
    <t>Parameter 21</t>
  </si>
  <si>
    <t>Parameter 22</t>
  </si>
  <si>
    <t>Parameter 23</t>
  </si>
  <si>
    <t>Parameter 24</t>
  </si>
  <si>
    <t>Parameter 25</t>
  </si>
  <si>
    <t>Parameter 26</t>
  </si>
  <si>
    <t>Parameter 27</t>
  </si>
  <si>
    <t>Parameter 28</t>
  </si>
  <si>
    <t>Parameter 29</t>
  </si>
  <si>
    <t>Parameter 30</t>
  </si>
  <si>
    <t>Parameter 31</t>
  </si>
  <si>
    <t>Parameter 32</t>
  </si>
  <si>
    <t>Parameter 33</t>
  </si>
  <si>
    <t>Parameter 34</t>
  </si>
  <si>
    <t>Parameter 35</t>
  </si>
  <si>
    <t>Parameter 36</t>
  </si>
  <si>
    <t>Parameter 37</t>
  </si>
  <si>
    <t>Parameter 38</t>
  </si>
  <si>
    <t>Parameter 39</t>
  </si>
  <si>
    <t>Parameter 40</t>
  </si>
  <si>
    <t>Parameter 41</t>
  </si>
  <si>
    <t>Parameter 42</t>
  </si>
  <si>
    <t>Parameter 43</t>
  </si>
  <si>
    <t>Parameter 44</t>
  </si>
  <si>
    <t>Parameter 45</t>
  </si>
  <si>
    <t>Parameter 46</t>
  </si>
  <si>
    <t>Parameter 47</t>
  </si>
  <si>
    <t>Parameter 48</t>
  </si>
  <si>
    <t>Parameter 49</t>
  </si>
  <si>
    <t>Parameter 50</t>
  </si>
  <si>
    <t>Parameter 51</t>
  </si>
  <si>
    <t>Parameter 52</t>
  </si>
  <si>
    <t>Parameter 53</t>
  </si>
  <si>
    <t>Parameter 54</t>
  </si>
  <si>
    <t>Parameter 55</t>
  </si>
  <si>
    <t>Parameter 56</t>
  </si>
  <si>
    <t>Ergebnisdatenblatt
Resultsheet</t>
  </si>
  <si>
    <t>Kunden-Nr.
Client-Nb.</t>
  </si>
  <si>
    <t>Postleitzahl
ZIP-Code</t>
  </si>
  <si>
    <t>eMail-Address</t>
  </si>
  <si>
    <t>GC: Chromatographische Bedingungen - chromatographic conditions</t>
  </si>
  <si>
    <t>Typ:
Type:</t>
  </si>
  <si>
    <t>Länge [m]:
Length [m]:</t>
  </si>
  <si>
    <t>Innendurchmesser [mm]:
inner diameter [mm]:</t>
  </si>
  <si>
    <t>Säule - Column</t>
  </si>
  <si>
    <t>Filmdicke [µm]:
Thickness of film [µm]:</t>
  </si>
  <si>
    <t>Injektionsvolumen [µl]:
Injektionvolume [µl]:</t>
  </si>
  <si>
    <t>Splitinjektion:
Spltinjection:</t>
  </si>
  <si>
    <t>Injektortemperatur [°C]:
Temperature of injector [°C]:</t>
  </si>
  <si>
    <t>Kalibration:
Calibration:</t>
  </si>
  <si>
    <t>Zahl der Kalibrierpunkte:
Number of calibration points:</t>
  </si>
  <si>
    <t>Kalibrierung</t>
  </si>
  <si>
    <t>externe Kalibirerung - external calibration</t>
  </si>
  <si>
    <t>Zahl der Kalibrierpunkte</t>
  </si>
  <si>
    <t>1 - 2</t>
  </si>
  <si>
    <t>1 - 3</t>
  </si>
  <si>
    <t>1 - 4</t>
  </si>
  <si>
    <t>1 - 5</t>
  </si>
  <si>
    <t>1 - 6</t>
  </si>
  <si>
    <t>1 - 7</t>
  </si>
  <si>
    <t>1 - 8</t>
  </si>
  <si>
    <t>&gt; 8</t>
  </si>
  <si>
    <t>Detektor(en):
Detector(s):</t>
  </si>
  <si>
    <t>Examples for transmissions of results:</t>
  </si>
  <si>
    <t>Computed Value [mg/kg]</t>
  </si>
  <si>
    <t>Transmission of result [mg/kg]</t>
  </si>
  <si>
    <t>Hinweise zur Auswertung</t>
  </si>
  <si>
    <t>HP 1</t>
  </si>
  <si>
    <t>Example</t>
  </si>
  <si>
    <t>ECD, NPD, MS</t>
  </si>
  <si>
    <t>Matrixkalibrierung
matrix calibration</t>
  </si>
  <si>
    <t>ja - yes</t>
  </si>
  <si>
    <t>LC: Chromatographische Bedingungen - chromatographic conditions</t>
  </si>
  <si>
    <t>Phenomenex Luna</t>
  </si>
  <si>
    <t>Länge [mm]:
Length [mm]:</t>
  </si>
  <si>
    <t>Partikeldurchmesser [µm]:
Diameter of particels [µm]:</t>
  </si>
  <si>
    <t>Säulenofentemperatur [°C]:
Temperature of column [°C]:</t>
  </si>
  <si>
    <t>A = water; B = methanol</t>
  </si>
  <si>
    <t>Eluenten:
Eluents</t>
  </si>
  <si>
    <t>Fluss [ml/min]:
Flow [ml/min]:</t>
  </si>
  <si>
    <t>UV, DAD, FLD, MS, MS/MS</t>
  </si>
  <si>
    <t>Methode</t>
  </si>
  <si>
    <t>Bezeichnung des Analysenverfahrens</t>
  </si>
  <si>
    <t>Extraktion mit Methanol/Wasser, Anreicherung an SPE, keine Gelsäule</t>
  </si>
  <si>
    <t>Quecher-Anastassiades, M., Lehotay, S.. Fast and easy multiresidue method employing aceto­nitrile extraction/partitioning and “dispersive solid phase extraction” for the determintaiton of pesticide residues in produce. Journal of AOAC International, Vol. 86, 412-431 (2003)</t>
  </si>
  <si>
    <t>Einwaage</t>
  </si>
  <si>
    <t>&lt; 1</t>
  </si>
  <si>
    <t>2 - 5</t>
  </si>
  <si>
    <t>5 - 10</t>
  </si>
  <si>
    <t>10 - 20</t>
  </si>
  <si>
    <t>20 - 30</t>
  </si>
  <si>
    <t>30 - 40</t>
  </si>
  <si>
    <t>40 - 50</t>
  </si>
  <si>
    <t>&gt; 50</t>
  </si>
  <si>
    <t>Probeneinwaage [g]:
Sample weigh in [g]:</t>
  </si>
  <si>
    <t>Sonstiges/other</t>
  </si>
  <si>
    <t>Methode:
Method:</t>
  </si>
  <si>
    <t>Chlorpyrifos</t>
  </si>
  <si>
    <t>Cymoxanil</t>
  </si>
  <si>
    <t>Famoxadon</t>
  </si>
  <si>
    <t>Imidacloprid</t>
  </si>
  <si>
    <t>Piperonylbutoxid</t>
  </si>
  <si>
    <t>Pymetrozin</t>
  </si>
  <si>
    <t>Tebuconazol</t>
  </si>
  <si>
    <t>eMail-Kontrolle:</t>
  </si>
  <si>
    <t>Ergebnis der Überprüfung:</t>
  </si>
  <si>
    <t>Hinweise zur Ergebnisübermittlung und zur Ergebnisangabe</t>
  </si>
  <si>
    <t>Nach der in der Tabelle "Ergebnisse" aufgeführten Deadline eingehende Ergebnisse werden bei der Auswertung nicht berücksichtigt.</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</si>
  <si>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</si>
  <si>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Zur Vermeidung zu „breiter“ Beurteilungszonen wird deshalb bei der Auswertung bei allen Parametern der Wert der Zielstandardabweichung auf maximal 22 % vom Wert des Medians beschränkt.</t>
  </si>
  <si>
    <t>interne Teilnahme</t>
  </si>
  <si>
    <t>Parameter 57</t>
  </si>
  <si>
    <t>Parameter 58</t>
  </si>
  <si>
    <t>Parameter 59</t>
  </si>
  <si>
    <t>Parameter 60</t>
  </si>
  <si>
    <t>Parameter 61</t>
  </si>
  <si>
    <t>Parameter 62</t>
  </si>
  <si>
    <t>Parameter 63</t>
  </si>
  <si>
    <t>Parameter 64</t>
  </si>
  <si>
    <t>Parameter 65</t>
  </si>
  <si>
    <t>Parameter 66</t>
  </si>
  <si>
    <t>Parameter 67</t>
  </si>
  <si>
    <t>Parameter 68</t>
  </si>
  <si>
    <t>Parameter 69</t>
  </si>
  <si>
    <t>Parameter 70</t>
  </si>
  <si>
    <t>Parameter 71</t>
  </si>
  <si>
    <t>Parameter 72</t>
  </si>
  <si>
    <t>Parameter 73</t>
  </si>
  <si>
    <t>Parameter 74</t>
  </si>
  <si>
    <t>Parameter 75</t>
  </si>
  <si>
    <t>On Column Injektion:
on column injction:</t>
  </si>
  <si>
    <t>Split</t>
  </si>
  <si>
    <t>on Column</t>
  </si>
  <si>
    <t>nein - no</t>
  </si>
  <si>
    <t>§ 64 LFGB Nr. L 00.00-34 bzw. DFG S 19</t>
  </si>
  <si>
    <t>§ 64 LFGB Nr. L 00.00-34 bzw. DFG S 19, modifiziert</t>
  </si>
  <si>
    <t>§ 64 LFGB Nr. L 00.00-34 bzw. DFG S 19, Baustein E1, GPC, C1</t>
  </si>
  <si>
    <t>§ 64 LFGB Nr. L 00.00-34 bzw. DFG S 19, Baustein E4</t>
  </si>
  <si>
    <t>Extraktion mit Aceton, Petroleumether und Dichlormethan</t>
  </si>
  <si>
    <t>Flüssigextraktion mit Aceton, Hexan</t>
  </si>
  <si>
    <t>§64 Entwurf des FG 704</t>
  </si>
  <si>
    <t>Methode nach Alder</t>
  </si>
  <si>
    <t>Ethylacetat:Wasser</t>
  </si>
  <si>
    <t>Extraktion Methanol; Reinigung über Diatomeenerde (ChemElute)</t>
  </si>
  <si>
    <t>Tolylfluanid</t>
  </si>
  <si>
    <t>Ethylacetatextraktion mit MgSO4, dSPE</t>
  </si>
  <si>
    <t>§ 64 LFBG Nr. L 00.00-34 bzw. DFG S 19, Baustein E1, GPC, C1</t>
  </si>
  <si>
    <t>§ 64 LFGB Nr. L 00.00-34 bzw. DFG S 19, Baustein E4, ohne NaC und Celite, weniger Lösungsmittel</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</si>
  <si>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</si>
  <si>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</si>
  <si>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</si>
  <si>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</si>
  <si>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</si>
  <si>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</si>
  <si>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</si>
  <si>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</si>
  <si>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</si>
  <si>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</si>
  <si>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It a test material the element "Mg" was quantified. You are asked to report 3 significant numbers. The following computational contents are determined:</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</si>
  <si>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</si>
  <si>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</si>
  <si>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</si>
  <si>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</si>
  <si>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</si>
  <si>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ja / yes</t>
  </si>
  <si>
    <t>nein / no</t>
  </si>
  <si>
    <t>2</t>
  </si>
  <si>
    <t>&lt;0,01 (NG)</t>
  </si>
  <si>
    <t xml:space="preserve">Geben Sie in den Spalten "GC" bzw. "LC" die zugehörige Zahl für das zur Untersuchung des Stoffes verwendete chromatographische Verfahren ein. Falls Sie Stoffe sowohl mit GC- als auch mit LC-Verfahren untersucht haben, müssen Sie sich bei der Ergebnisabgabe für die Ergebnisse eines der beiden Verfahren entscheiden. </t>
  </si>
  <si>
    <t>Beispiel "nicht nachweisbar" / example "not detected"</t>
  </si>
  <si>
    <t>Beispiel "n.b." / example "below limit of quantification"</t>
  </si>
  <si>
    <t>Beispiel "nicht analysiert" / example "not analysed"</t>
  </si>
  <si>
    <t>Beispiel "Ergebnisangabe" / example "detected result"</t>
  </si>
  <si>
    <t>Schreiben Sie Ihre Daten in die gelb hinterlegten Felder. Geben Sie Ihre Ergebnisse in mg/kg Probenmaterial an.
Write your data into the yellow cells. Report your results in mg/kg sample.</t>
  </si>
  <si>
    <t>Geben Sie Ihre Ergebnisse mit 3 signifikanten Stellen an. Beispiele hierzu sind in "Hinweise1" enthalten.
Report your results with 3 significant numbers (there are some examples in sheet "hints1" .</t>
  </si>
  <si>
    <t>Parameter 76</t>
  </si>
  <si>
    <t>Parameter 77</t>
  </si>
  <si>
    <t>Parameter 78</t>
  </si>
  <si>
    <t>Parameter 79</t>
  </si>
  <si>
    <t>Parameter 80</t>
  </si>
  <si>
    <t>Parameter 81</t>
  </si>
  <si>
    <t>Parameter 82</t>
  </si>
  <si>
    <t>Acrinathrin</t>
  </si>
  <si>
    <t>Buprofezin</t>
  </si>
  <si>
    <t>Chlorthalonil</t>
  </si>
  <si>
    <t>Cyproconazol</t>
  </si>
  <si>
    <t>Dicofol</t>
  </si>
  <si>
    <t>Diethofencarb</t>
  </si>
  <si>
    <t>Difenoconazol</t>
  </si>
  <si>
    <t>Diphenylamin</t>
  </si>
  <si>
    <t>Endosulfansulfat</t>
  </si>
  <si>
    <t>Flutriafol</t>
  </si>
  <si>
    <t>Iprodion</t>
  </si>
  <si>
    <t>Lufenuron</t>
  </si>
  <si>
    <t>Methoxyfenozid</t>
  </si>
  <si>
    <t>Metribuzin</t>
  </si>
  <si>
    <t>Myclobutanil</t>
  </si>
  <si>
    <t>Nuarimol</t>
  </si>
  <si>
    <t>Oxamyl</t>
  </si>
  <si>
    <t>Penconazol</t>
  </si>
  <si>
    <t>Propargit</t>
  </si>
  <si>
    <t>Pyraclostrobin</t>
  </si>
  <si>
    <t>Pyriproxyfen</t>
  </si>
  <si>
    <t>Spiroxamin</t>
  </si>
  <si>
    <t>Sulfotep</t>
  </si>
  <si>
    <t>Tebufenpyrad</t>
  </si>
  <si>
    <t>Tetraconazol</t>
  </si>
  <si>
    <t>Thiacloprid</t>
  </si>
  <si>
    <t>Thiophanat-methyl</t>
  </si>
  <si>
    <t>Triadimefon</t>
  </si>
  <si>
    <t>Triadimenol</t>
  </si>
  <si>
    <t>Trifloxystrobin</t>
  </si>
  <si>
    <t>Triflumizol</t>
  </si>
  <si>
    <t>Pesticide, fettarme Lebensmittel
Pesticides in low fat products</t>
  </si>
  <si>
    <t>Acephat</t>
  </si>
  <si>
    <t>Azinphos-methyl</t>
  </si>
  <si>
    <t>Benomyl</t>
  </si>
  <si>
    <t>Boscalid</t>
  </si>
  <si>
    <t>Brompropylat</t>
  </si>
  <si>
    <t>Captafol</t>
  </si>
  <si>
    <t>Captan</t>
  </si>
  <si>
    <t>Carbofuran</t>
  </si>
  <si>
    <t>Carbophenothion</t>
  </si>
  <si>
    <t>Carbosulfan</t>
  </si>
  <si>
    <t>Chlorfenapyr</t>
  </si>
  <si>
    <t>Chlorfenvinphos</t>
  </si>
  <si>
    <t>Chlorpropham</t>
  </si>
  <si>
    <t>Chlorpyrifos-methyl</t>
  </si>
  <si>
    <t>Chlorthal-dimethyl</t>
  </si>
  <si>
    <t>Chlortoluron</t>
  </si>
  <si>
    <t>Chlozolinat</t>
  </si>
  <si>
    <t>Clofentezin</t>
  </si>
  <si>
    <t>Cyfluthrin</t>
  </si>
  <si>
    <t>Cypermethrin</t>
  </si>
  <si>
    <t>DDD-op</t>
  </si>
  <si>
    <t>DDD-pp</t>
  </si>
  <si>
    <t>DDE-op</t>
  </si>
  <si>
    <t>DDE-pp</t>
  </si>
  <si>
    <t>DDT-op</t>
  </si>
  <si>
    <t>DDT-pp</t>
  </si>
  <si>
    <t>Deltamethrin</t>
  </si>
  <si>
    <t>Diafenthiuron</t>
  </si>
  <si>
    <t>Diazinon</t>
  </si>
  <si>
    <t>Dichlorvos</t>
  </si>
  <si>
    <t>Diclobutrazol</t>
  </si>
  <si>
    <t>Dieldrin</t>
  </si>
  <si>
    <t>Diflubenzuron</t>
  </si>
  <si>
    <t>Endrin</t>
  </si>
  <si>
    <t>Epoxiconazol</t>
  </si>
  <si>
    <t>Ethiofencarb</t>
  </si>
  <si>
    <t>Ethion</t>
  </si>
  <si>
    <t>Ethoprophos</t>
  </si>
  <si>
    <t>Etoxazol</t>
  </si>
  <si>
    <t>Etridiazol</t>
  </si>
  <si>
    <t>Fenamidon</t>
  </si>
  <si>
    <t>Fenamiphos</t>
  </si>
  <si>
    <t>Fenhexamid</t>
  </si>
  <si>
    <t>Fenitrothion</t>
  </si>
  <si>
    <t>Fenpropathrin</t>
  </si>
  <si>
    <t>Fenthion</t>
  </si>
  <si>
    <t>Fipronil</t>
  </si>
  <si>
    <t>Fluazifop-p-butyl</t>
  </si>
  <si>
    <t>Fluazinam</t>
  </si>
  <si>
    <t>Flufenoxuron</t>
  </si>
  <si>
    <t>Flurochloridon</t>
  </si>
  <si>
    <t>Flusilazol</t>
  </si>
  <si>
    <t>Heptenophos</t>
  </si>
  <si>
    <t>Hexaconazol</t>
  </si>
  <si>
    <t>Indoxacarb</t>
  </si>
  <si>
    <t>Isocarbofos</t>
  </si>
  <si>
    <t xml:space="preserve">Isofenphos </t>
  </si>
  <si>
    <t>Isofenphos-methyl</t>
  </si>
  <si>
    <t>Metazachlor</t>
  </si>
  <si>
    <t>Methamidophos</t>
  </si>
  <si>
    <t>Methidathion</t>
  </si>
  <si>
    <t>Methiocarb</t>
  </si>
  <si>
    <t>Mevinphos</t>
  </si>
  <si>
    <t>Naled</t>
  </si>
  <si>
    <t>Oxadixyl</t>
  </si>
  <si>
    <t>Oxyfluorfen</t>
  </si>
  <si>
    <t>Paclobutrazol</t>
  </si>
  <si>
    <t>Parathion-ethyl</t>
  </si>
  <si>
    <t>Parathion-methyl</t>
  </si>
  <si>
    <t>Pendimethalin</t>
  </si>
  <si>
    <t>Pentachloranilin</t>
  </si>
  <si>
    <t>Permethrin</t>
  </si>
  <si>
    <t>2-Phenylphenol</t>
  </si>
  <si>
    <t>Phosmet</t>
  </si>
  <si>
    <t>Piridaben</t>
  </si>
  <si>
    <t>Pirimicarb</t>
  </si>
  <si>
    <t>Pirimiphos-ethyl</t>
  </si>
  <si>
    <t>Pirimiphos-methyl</t>
  </si>
  <si>
    <t>Prochloraz</t>
  </si>
  <si>
    <t>Procymidon</t>
  </si>
  <si>
    <t>Prometryn</t>
  </si>
  <si>
    <t>Propachlor</t>
  </si>
  <si>
    <t>Propiconazol</t>
  </si>
  <si>
    <t>Propoxur</t>
  </si>
  <si>
    <t>Propyzamid</t>
  </si>
  <si>
    <t>Pyrazophos</t>
  </si>
  <si>
    <t>Quinomethionat</t>
  </si>
  <si>
    <t>Quinoxyfen</t>
  </si>
  <si>
    <t>Quintozen</t>
  </si>
  <si>
    <t>Simazin</t>
  </si>
  <si>
    <t>Spiromesifen</t>
  </si>
  <si>
    <t>Tau-Fluvalinat</t>
  </si>
  <si>
    <t>Tebufenozid</t>
  </si>
  <si>
    <t>Terbuthylazin</t>
  </si>
  <si>
    <t>Tetradifon</t>
  </si>
  <si>
    <t>Tolclofos-methyl</t>
  </si>
  <si>
    <t>Triazophos</t>
  </si>
  <si>
    <t>Trifluralin</t>
  </si>
  <si>
    <t>Parameter 83</t>
  </si>
  <si>
    <t>Parameter 84</t>
  </si>
  <si>
    <t>Parameter 85</t>
  </si>
  <si>
    <t>Parameter 86</t>
  </si>
  <si>
    <t>Parameter 87</t>
  </si>
  <si>
    <t>Parameter 88</t>
  </si>
  <si>
    <t>Parameter 89</t>
  </si>
  <si>
    <t>Parameter 90</t>
  </si>
  <si>
    <t>Parameter 91</t>
  </si>
  <si>
    <t>Parameter 92</t>
  </si>
  <si>
    <t>Parameter 93</t>
  </si>
  <si>
    <t>Parameter 94</t>
  </si>
  <si>
    <t>Parameter 95</t>
  </si>
  <si>
    <t>Parameter 96</t>
  </si>
  <si>
    <t>Parameter 97</t>
  </si>
  <si>
    <t>Parameter 98</t>
  </si>
  <si>
    <t>Parameter 99</t>
  </si>
  <si>
    <t>Parameter 100</t>
  </si>
  <si>
    <t>Parameter 101</t>
  </si>
  <si>
    <t>Parameter 102</t>
  </si>
  <si>
    <t>Parameter 103</t>
  </si>
  <si>
    <t>Parameter 104</t>
  </si>
  <si>
    <t>Parameter 105</t>
  </si>
  <si>
    <t>Parameter 106</t>
  </si>
  <si>
    <t>Parameter 107</t>
  </si>
  <si>
    <t>Parameter 108</t>
  </si>
  <si>
    <t>Parameter 109</t>
  </si>
  <si>
    <t>Parameter 110</t>
  </si>
  <si>
    <t>Parameter 111</t>
  </si>
  <si>
    <t>Parameter 112</t>
  </si>
  <si>
    <t>Parameter 113</t>
  </si>
  <si>
    <t>Parameter 114</t>
  </si>
  <si>
    <t>Parameter 115</t>
  </si>
  <si>
    <t>Parameter 116</t>
  </si>
  <si>
    <t>Parameter 117</t>
  </si>
  <si>
    <t>Parameter 118</t>
  </si>
  <si>
    <t>Parameter 119</t>
  </si>
  <si>
    <t>Parameter 120</t>
  </si>
  <si>
    <t>Parameter 121</t>
  </si>
  <si>
    <t>Parameter 122</t>
  </si>
  <si>
    <t>Parameter 123</t>
  </si>
  <si>
    <t>Parameter 124</t>
  </si>
  <si>
    <t>Parameter 125</t>
  </si>
  <si>
    <t>Parameter 126</t>
  </si>
  <si>
    <t>Parameter 127</t>
  </si>
  <si>
    <t>Parameter 128</t>
  </si>
  <si>
    <t>Parameter 129</t>
  </si>
  <si>
    <t>Parameter 130</t>
  </si>
  <si>
    <t>Parameter 131</t>
  </si>
  <si>
    <t>Parameter 132</t>
  </si>
  <si>
    <t>Parameter 133</t>
  </si>
  <si>
    <t>Parameter 134</t>
  </si>
  <si>
    <t>Parameter 135</t>
  </si>
  <si>
    <t>Parameter 136</t>
  </si>
  <si>
    <t>Parameter 137</t>
  </si>
  <si>
    <t>Parameter 138</t>
  </si>
  <si>
    <t>Parameter 139</t>
  </si>
  <si>
    <t>Parameter 140</t>
  </si>
  <si>
    <t>Parameter 141</t>
  </si>
  <si>
    <t>Parameter 142</t>
  </si>
  <si>
    <t>Parameter 143</t>
  </si>
  <si>
    <t>Parameter 144</t>
  </si>
  <si>
    <t>Parameter 145</t>
  </si>
  <si>
    <t>Parameter 146</t>
  </si>
  <si>
    <t>Parameter 147</t>
  </si>
  <si>
    <t>Parameter 148</t>
  </si>
  <si>
    <t>Parameter 149</t>
  </si>
  <si>
    <t>Parameter 150</t>
  </si>
  <si>
    <t>Parameter 151</t>
  </si>
  <si>
    <t>Parameter 152</t>
  </si>
  <si>
    <t>Parameter 153</t>
  </si>
  <si>
    <t>Parameter 154</t>
  </si>
  <si>
    <t>Parameter 155</t>
  </si>
  <si>
    <t>Parameter 156</t>
  </si>
  <si>
    <t>Parameter 157</t>
  </si>
  <si>
    <t>Parameter 158</t>
  </si>
  <si>
    <t>Parameter 159</t>
  </si>
  <si>
    <t>Parameter 160</t>
  </si>
  <si>
    <t>Parameter 161</t>
  </si>
  <si>
    <t>Parameter 162</t>
  </si>
  <si>
    <t>Parameter 163</t>
  </si>
  <si>
    <t>Parameter 164</t>
  </si>
  <si>
    <t>Parameter 165</t>
  </si>
  <si>
    <t>Parameter 166</t>
  </si>
  <si>
    <t>Parameter 167</t>
  </si>
  <si>
    <t>Parameter 168</t>
  </si>
  <si>
    <t>Parameter 169</t>
  </si>
  <si>
    <t>Parameter 170</t>
  </si>
  <si>
    <t>Parameter 171</t>
  </si>
  <si>
    <t>Parameter 172</t>
  </si>
  <si>
    <t>Parameter 173</t>
  </si>
  <si>
    <t>Parameter 174</t>
  </si>
  <si>
    <t>Parameter 175</t>
  </si>
  <si>
    <t>s</t>
  </si>
  <si>
    <t>Abamectin</t>
  </si>
  <si>
    <t>§ 64 LFBG Nr. L 00.00.115</t>
  </si>
  <si>
    <t>Chlorantraniliprol</t>
  </si>
  <si>
    <t>Dodine</t>
  </si>
  <si>
    <t>Flubendiamid</t>
  </si>
  <si>
    <t>Metaflumizon</t>
  </si>
  <si>
    <t>Rotenon</t>
  </si>
  <si>
    <t>Spinosad</t>
  </si>
  <si>
    <t>Parameter 176</t>
  </si>
  <si>
    <t>Parameter 177</t>
  </si>
  <si>
    <t>Parameter 178</t>
  </si>
  <si>
    <t>Before analysing the samples, homogenize the samples again, please. After homogenisation You should analyse both samples with your standard procedures.</t>
  </si>
  <si>
    <t>Beispiel für die Eingabe von 2 eMail-Adressen:
Example how to type in 2 different e-mail addresses:</t>
  </si>
  <si>
    <t>info@lvus.de; ergebnisse@lvus.de</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</si>
  <si>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</si>
  <si>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Dinocap</t>
  </si>
  <si>
    <t>Fluopyram</t>
  </si>
  <si>
    <t>HCH-gamma (Lindan)</t>
  </si>
  <si>
    <t>Lambda-Cyhalothrin</t>
  </si>
  <si>
    <t>Meptyldinocap</t>
  </si>
  <si>
    <t>Milbemectin</t>
  </si>
  <si>
    <t>Tepraloxydim</t>
  </si>
  <si>
    <t>Parameter 179</t>
  </si>
  <si>
    <t>Parameter 180</t>
  </si>
  <si>
    <t>Parameter 181</t>
  </si>
  <si>
    <t>Endosulfan-alfa</t>
  </si>
  <si>
    <t>Endosulfan-beta</t>
  </si>
  <si>
    <t>Fenvalerat (Summe der Isomere)</t>
  </si>
  <si>
    <t>Flonicamid</t>
  </si>
  <si>
    <t>Forchlorfenuron</t>
  </si>
  <si>
    <t>Metrafenon</t>
  </si>
  <si>
    <t>TFNA</t>
  </si>
  <si>
    <t>TFNG</t>
  </si>
  <si>
    <t>Report in column "GC" or "LC" the number of the chromatographic method used for analysing. Using both (GC- and LC-methods) for analysing the same pesticide you have to decide yourself for the results of one of the methods and tell only the results achieved with one method.</t>
  </si>
  <si>
    <t>Procedural calibration</t>
  </si>
  <si>
    <t>Extraktion mit MTBE, derivatisierung mit Propionsäureanhydrid</t>
  </si>
  <si>
    <t>Extraktion Aceton, Aufreinigung über Diatomeenerde</t>
  </si>
  <si>
    <t>Matrixkalibrierung - matrix matched calibration</t>
  </si>
  <si>
    <t>Parameter 182</t>
  </si>
  <si>
    <t>Parameter 183</t>
  </si>
  <si>
    <t>Parameter 184</t>
  </si>
  <si>
    <t>Parameter 185</t>
  </si>
  <si>
    <t>Parameter 186</t>
  </si>
  <si>
    <t>Parameter 187</t>
  </si>
  <si>
    <t>§ 64 LFGB Nr. L 00.00-115/1</t>
  </si>
  <si>
    <t>Verfahren 1</t>
  </si>
  <si>
    <t>Verfahren 2 (ungleich 1)</t>
  </si>
  <si>
    <t>Sulfoxaflor</t>
  </si>
  <si>
    <t>Flupyradifuron</t>
  </si>
  <si>
    <t>Ametoctradin</t>
  </si>
  <si>
    <t>Heptachlor</t>
  </si>
  <si>
    <t>Heptachlorepoxid</t>
  </si>
  <si>
    <t>1-Naphthylacetamid</t>
  </si>
  <si>
    <t>Parameter 188</t>
  </si>
  <si>
    <t>Parameter 189</t>
  </si>
  <si>
    <t>Parameter 190</t>
  </si>
  <si>
    <t>Parameter 191</t>
  </si>
  <si>
    <t>Parameter 192</t>
  </si>
  <si>
    <t>Parameter 193</t>
  </si>
  <si>
    <t>Parameter 194</t>
  </si>
  <si>
    <t>Parameter 195</t>
  </si>
  <si>
    <t>Parameter 196</t>
  </si>
  <si>
    <t>Parameter 197</t>
  </si>
  <si>
    <t>0,0973</t>
  </si>
  <si>
    <t>Chlordan, cis-</t>
  </si>
  <si>
    <t>Chlordan, trans-</t>
  </si>
  <si>
    <t>Chlordan, oxy-</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</si>
  <si>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</si>
  <si>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</si>
  <si>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</si>
  <si>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</si>
  <si>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</si>
  <si>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</si>
  <si>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</si>
  <si>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</si>
  <si>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</si>
  <si>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</si>
  <si>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</si>
  <si>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</si>
  <si>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</si>
  <si>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</si>
  <si>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</si>
  <si>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Parameter 198</t>
  </si>
  <si>
    <t>Parameter 199</t>
  </si>
  <si>
    <t>Parameter 200</t>
  </si>
  <si>
    <t>Parameter 201</t>
  </si>
  <si>
    <t>Chlorphenoxyessigsäure (4-CPA)</t>
  </si>
  <si>
    <t>Flutianil</t>
  </si>
  <si>
    <t>Fluxapyroxad</t>
  </si>
  <si>
    <t>Spinetoram</t>
  </si>
  <si>
    <t>Tetrahydrophthalimid</t>
  </si>
  <si>
    <t>Mailadresse</t>
  </si>
  <si>
    <t>Kontaktname</t>
  </si>
  <si>
    <t>?</t>
  </si>
  <si>
    <t>Zertifikat geeignet</t>
  </si>
  <si>
    <t>Mefentrifluconazol</t>
  </si>
  <si>
    <t>Parameter 202</t>
  </si>
  <si>
    <t>Spirotetramat (sum)</t>
  </si>
  <si>
    <t>Spirotetramat</t>
  </si>
  <si>
    <t>Chlorat</t>
  </si>
  <si>
    <t>Quantification with ISTD (Y/N)?</t>
  </si>
  <si>
    <t>Number of calibration points</t>
  </si>
  <si>
    <t>Parameter 203</t>
  </si>
  <si>
    <t>Parameter 204</t>
  </si>
  <si>
    <t>Parameter 205</t>
  </si>
  <si>
    <t>Etoxiquin</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</si>
  <si>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</si>
  <si>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</si>
  <si>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</si>
  <si>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</si>
  <si>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rPr>
        <b/>
        <sz val="12"/>
        <rFont val="Times New Roman"/>
        <family val="1"/>
      </rPr>
      <t>CHLORAT</t>
    </r>
    <r>
      <rPr>
        <sz val="12"/>
        <rFont val="Times New Roman"/>
        <family val="1"/>
      </rPr>
      <t>: siehe Tabellenende - see end of table</t>
    </r>
  </si>
  <si>
    <r>
      <t xml:space="preserve">Bei Stoffen, die in Ihrem Untersuchungsumfang </t>
    </r>
    <r>
      <rPr>
        <b/>
        <sz val="11"/>
        <rFont val="Times New Roman"/>
        <family val="1"/>
      </rPr>
      <t>nicht enthalten</t>
    </r>
    <r>
      <rPr>
        <sz val="11"/>
        <rFont val="Times New Roman"/>
        <family val="1"/>
      </rPr>
      <t xml:space="preserve"> sind, tragen Sie "na" in der Spalte Probe 1 ein.
In case of pesticides </t>
    </r>
    <r>
      <rPr>
        <b/>
        <sz val="11"/>
        <rFont val="Times New Roman"/>
        <family val="1"/>
      </rPr>
      <t>are not part of your spectrum of analyses</t>
    </r>
    <r>
      <rPr>
        <sz val="11"/>
        <rFont val="Times New Roman"/>
        <family val="1"/>
      </rPr>
      <t xml:space="preserve"> type in "na" in column Sample 1, only</t>
    </r>
  </si>
  <si>
    <r>
      <t xml:space="preserve">Bei </t>
    </r>
    <r>
      <rPr>
        <b/>
        <sz val="11"/>
        <rFont val="Times New Roman"/>
        <family val="1"/>
      </rPr>
      <t>nicht nachweisbaren</t>
    </r>
    <r>
      <rPr>
        <sz val="11"/>
        <rFont val="Times New Roman"/>
        <family val="1"/>
      </rPr>
      <t xml:space="preserve"> (n.n.) Stoffen tragen Sie bitte Ihre Nachweisgrenze mit vorangestelltem "&lt;" in der Spalte Probe 1 mit nachgestelltem " (NG)" ein. Bei nachweis- aber </t>
    </r>
    <r>
      <rPr>
        <b/>
        <sz val="11"/>
        <rFont val="Times New Roman"/>
        <family val="1"/>
      </rPr>
      <t>nicht bestimmbaren</t>
    </r>
    <r>
      <rPr>
        <sz val="11"/>
        <rFont val="Times New Roman"/>
        <family val="1"/>
      </rPr>
      <t xml:space="preserve"> (n.b.) Stoffen tragen Sie Ihre Bestimmungsgrenze in der Spalte Probe 1 mit nachgestelltem " (BG)" ein.</t>
    </r>
  </si>
  <si>
    <r>
      <t xml:space="preserve">If a pesticide ist </t>
    </r>
    <r>
      <rPr>
        <b/>
        <sz val="11"/>
        <rFont val="Times New Roman"/>
        <family val="1"/>
      </rPr>
      <t>not detectable</t>
    </r>
    <r>
      <rPr>
        <sz val="11"/>
        <rFont val="Times New Roman"/>
        <family val="1"/>
      </rPr>
      <t xml:space="preserve"> (n.d.) type in in column Sample 1 the value of the limit of detection with "&lt;" in front and add " (NG) behind the value. Pesticides </t>
    </r>
    <r>
      <rPr>
        <b/>
        <sz val="11"/>
        <rFont val="Times New Roman"/>
        <family val="1"/>
      </rPr>
      <t>below the limit of quantification</t>
    </r>
    <r>
      <rPr>
        <sz val="11"/>
        <rFont val="Times New Roman"/>
        <family val="1"/>
      </rPr>
      <t>: type in the value of the limit of detection with "&lt;" in front and add " (BG)" behind the value.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</si>
</sst>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5" x14ac:knownFonts="1">
    <font>
      <sz val="11"/>
      <name val="Times New Roman"/>
    </font>
    <font>
      <sz val="11"/>
      <name val="Times New Roman"/>
      <family val="1"/>
    </font>
    <font>
      <u/>
      <sz val="11"/>
      <color indexed="12"/>
      <name val="Times New Roman"/>
      <family val="1"/>
    </font>
    <font>
      <b/>
      <sz val="16"/>
      <name val="Times New Roman"/>
      <family val="1"/>
    </font>
    <font>
      <sz val="12"/>
      <name val="Times New Roman"/>
      <family val="1"/>
    </font>
    <font>
      <sz val="14"/>
      <color indexed="12"/>
      <name val="Times New Roman"/>
      <family val="1"/>
    </font>
    <font>
      <sz val="14"/>
      <name val="Times New Roman"/>
      <family val="1"/>
    </font>
    <font>
      <b/>
      <sz val="12"/>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4"/>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b/>
      <sz val="13"/>
      <name val="Times New Roman"/>
      <family val="1"/>
    </font>
    <font>
      <b/>
      <sz val="14"/>
      <name val="Times New Roman"/>
      <family val="1"/>
    </font>
    <font>
      <sz val="12"/>
      <color indexed="10"/>
      <name val="Times New Roman"/>
      <family val="1"/>
    </font>
    <font>
      <sz val="11"/>
      <name val="Times New Roman"/>
      <family val="1"/>
    </font>
    <font>
      <sz val="15"/>
      <name val="Times New Roman"/>
      <family val="1"/>
    </font>
    <font>
      <sz val="10"/>
      <name val="Times New Roman"/>
      <family val="1"/>
    </font>
    <font>
      <sz val="11"/>
      <color indexed="43"/>
      <name val="Times New Roman"/>
      <family val="1"/>
    </font>
    <font>
      <sz val="13"/>
      <color indexed="10"/>
      <name val="Times New Roman"/>
      <family val="1"/>
    </font>
    <font>
      <sz val="11"/>
      <color indexed="12"/>
      <name val="Times New Roman"/>
      <family val="1"/>
    </font>
    <font>
      <i/>
      <vertAlign val="subscript"/>
      <sz val="11"/>
      <name val="Times New Roman"/>
      <family val="1"/>
    </font>
    <font>
      <sz val="12"/>
      <color indexed="9"/>
      <name val="Times New Roman"/>
      <family val="1"/>
    </font>
    <font>
      <sz val="9"/>
      <name val="Arial"/>
      <family val="2"/>
    </font>
    <font>
      <sz val="9"/>
      <name val="Arial"/>
      <family val="2"/>
    </font>
    <font>
      <sz val="11"/>
      <color indexed="9"/>
      <name val="Times New Roman"/>
      <family val="1"/>
    </font>
    <font>
      <b/>
      <sz val="11"/>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rgb="FFFFFFCC"/>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3" fillId="0" borderId="0"/>
    <xf numFmtId="44" fontId="1" fillId="0" borderId="0" applyFont="0" applyFill="0" applyBorder="0" applyAlignment="0" applyProtection="0"/>
  </cellStyleXfs>
  <cellXfs count="184">
    <xf numFmtId="0" fontId="0" fillId="0" borderId="0" xfId="0"/>
    <xf numFmtId="0" fontId="4" fillId="0" borderId="0" xfId="0" applyFont="1"/>
    <xf numFmtId="0" fontId="0" fillId="2" borderId="0" xfId="0" applyFill="1"/>
    <xf numFmtId="0" fontId="7" fillId="0" borderId="0" xfId="0" applyFont="1"/>
    <xf numFmtId="0" fontId="0" fillId="2" borderId="0" xfId="0" applyFill="1" applyAlignment="1">
      <alignment horizontal="center"/>
    </xf>
    <xf numFmtId="0" fontId="4" fillId="3" borderId="0" xfId="0" applyFont="1" applyFill="1" applyProtection="1"/>
    <xf numFmtId="0" fontId="13"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6"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49" fontId="0" fillId="2" borderId="0" xfId="0" applyNumberFormat="1" applyFill="1" applyAlignment="1">
      <alignment horizontal="center"/>
    </xf>
    <xf numFmtId="0" fontId="16"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0" fontId="5" fillId="0" borderId="0" xfId="0" applyFont="1" applyFill="1" applyBorder="1" applyAlignment="1" applyProtection="1">
      <alignment vertical="center"/>
      <protection hidden="1"/>
    </xf>
    <xf numFmtId="0" fontId="15" fillId="0" borderId="0" xfId="0" applyFont="1" applyFill="1" applyBorder="1" applyAlignment="1" applyProtection="1">
      <alignment vertical="center"/>
      <protection hidden="1"/>
    </xf>
    <xf numFmtId="0" fontId="18" fillId="0" borderId="0" xfId="0" applyFont="1" applyFill="1" applyBorder="1" applyAlignment="1" applyProtection="1">
      <alignment vertical="center"/>
      <protection hidden="1"/>
    </xf>
    <xf numFmtId="0" fontId="8" fillId="0" borderId="0" xfId="0" applyFont="1" applyFill="1" applyBorder="1" applyAlignment="1" applyProtection="1">
      <alignment vertical="center"/>
      <protection hidden="1"/>
    </xf>
    <xf numFmtId="14" fontId="14" fillId="0" borderId="0" xfId="0" applyNumberFormat="1" applyFont="1" applyFill="1" applyBorder="1" applyAlignment="1" applyProtection="1">
      <alignment horizontal="left" vertical="center"/>
      <protection hidden="1"/>
    </xf>
    <xf numFmtId="0" fontId="16" fillId="0" borderId="0" xfId="0" applyFont="1" applyFill="1" applyBorder="1" applyAlignment="1" applyProtection="1">
      <alignment vertical="center"/>
      <protection hidden="1"/>
    </xf>
    <xf numFmtId="0" fontId="16" fillId="0" borderId="0" xfId="0" applyFont="1" applyFill="1" applyBorder="1" applyAlignment="1" applyProtection="1">
      <alignment vertical="center" wrapText="1"/>
      <protection hidden="1"/>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center" vertical="center"/>
      <protection hidden="1"/>
    </xf>
    <xf numFmtId="0" fontId="7"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9" fillId="0" borderId="0" xfId="0" applyFont="1" applyAlignment="1">
      <alignment vertical="center"/>
    </xf>
    <xf numFmtId="0" fontId="20" fillId="0" borderId="0" xfId="0" applyFont="1" applyFill="1" applyBorder="1" applyAlignment="1" applyProtection="1">
      <alignment vertical="center" wrapText="1"/>
      <protection hidden="1"/>
    </xf>
    <xf numFmtId="0" fontId="6" fillId="0" borderId="0" xfId="0" applyFont="1" applyFill="1" applyBorder="1" applyAlignment="1" applyProtection="1">
      <alignment vertical="center" wrapText="1"/>
      <protection hidden="1"/>
    </xf>
    <xf numFmtId="0" fontId="22" fillId="0" borderId="0" xfId="0" applyFont="1" applyFill="1" applyBorder="1" applyAlignment="1" applyProtection="1">
      <alignment vertical="center"/>
      <protection hidden="1"/>
    </xf>
    <xf numFmtId="2" fontId="22" fillId="3" borderId="1" xfId="0" applyNumberFormat="1" applyFont="1" applyFill="1" applyBorder="1" applyAlignment="1" applyProtection="1">
      <alignment horizontal="center" vertical="top" wrapText="1"/>
    </xf>
    <xf numFmtId="0" fontId="25" fillId="0" borderId="0" xfId="0" applyFont="1" applyProtection="1">
      <protection hidden="1"/>
    </xf>
    <xf numFmtId="0" fontId="25" fillId="0" borderId="0" xfId="0" applyFont="1" applyAlignment="1" applyProtection="1">
      <alignment horizontal="justify" vertical="top" wrapText="1"/>
      <protection hidden="1"/>
    </xf>
    <xf numFmtId="0" fontId="25" fillId="0" borderId="2" xfId="0" applyFont="1" applyBorder="1" applyAlignment="1">
      <alignment horizontal="left" vertical="top" wrapText="1"/>
    </xf>
    <xf numFmtId="0" fontId="25" fillId="0" borderId="0" xfId="0" applyFont="1" applyAlignment="1">
      <alignment horizontal="left" vertical="top" wrapText="1"/>
    </xf>
    <xf numFmtId="49" fontId="0" fillId="0" borderId="0" xfId="0" applyNumberFormat="1"/>
    <xf numFmtId="0" fontId="0" fillId="0" borderId="0" xfId="0" applyProtection="1"/>
    <xf numFmtId="0" fontId="19" fillId="0" borderId="0" xfId="0" applyFont="1" applyProtection="1"/>
    <xf numFmtId="0" fontId="23" fillId="4" borderId="1" xfId="0" applyFont="1" applyFill="1" applyBorder="1" applyAlignment="1" applyProtection="1">
      <alignment horizontal="left" vertical="top" wrapText="1"/>
    </xf>
    <xf numFmtId="0" fontId="21" fillId="3" borderId="0" xfId="0" applyFont="1" applyFill="1" applyAlignment="1" applyProtection="1">
      <alignment vertical="center"/>
    </xf>
    <xf numFmtId="0" fontId="6" fillId="3" borderId="0" xfId="0" applyFont="1" applyFill="1" applyAlignment="1" applyProtection="1">
      <alignment vertical="center"/>
    </xf>
    <xf numFmtId="0" fontId="21" fillId="3" borderId="3" xfId="0" applyFont="1" applyFill="1" applyBorder="1" applyAlignment="1" applyProtection="1">
      <alignment vertical="center" wrapText="1"/>
    </xf>
    <xf numFmtId="0" fontId="24" fillId="3" borderId="4" xfId="0" applyFont="1" applyFill="1" applyBorder="1" applyAlignment="1" applyProtection="1">
      <alignment horizontal="center" vertical="center"/>
    </xf>
    <xf numFmtId="0" fontId="0" fillId="3" borderId="0" xfId="0" applyFill="1" applyAlignment="1" applyProtection="1">
      <alignment vertical="center"/>
    </xf>
    <xf numFmtId="0" fontId="4" fillId="3" borderId="5" xfId="0" applyFont="1" applyFill="1" applyBorder="1" applyAlignment="1" applyProtection="1">
      <alignment vertical="center" wrapText="1"/>
    </xf>
    <xf numFmtId="0" fontId="0" fillId="3" borderId="0" xfId="0" applyFill="1" applyProtection="1"/>
    <xf numFmtId="0" fontId="4" fillId="3" borderId="6" xfId="0" applyFont="1" applyFill="1" applyBorder="1" applyAlignment="1" applyProtection="1">
      <alignment vertical="center" wrapText="1"/>
    </xf>
    <xf numFmtId="0" fontId="4" fillId="3" borderId="0" xfId="0" applyFont="1" applyFill="1" applyAlignment="1" applyProtection="1">
      <alignment vertical="center"/>
    </xf>
    <xf numFmtId="0" fontId="4" fillId="3" borderId="3" xfId="0" applyFont="1" applyFill="1" applyBorder="1" applyAlignment="1" applyProtection="1">
      <alignment vertical="center" wrapText="1"/>
    </xf>
    <xf numFmtId="0" fontId="4" fillId="3" borderId="7" xfId="0" applyFont="1" applyFill="1" applyBorder="1" applyAlignment="1" applyProtection="1">
      <alignment vertical="center" wrapText="1"/>
    </xf>
    <xf numFmtId="0" fontId="4" fillId="3" borderId="3" xfId="0" applyFont="1" applyFill="1" applyBorder="1" applyAlignment="1" applyProtection="1">
      <alignment wrapText="1"/>
    </xf>
    <xf numFmtId="0" fontId="4" fillId="3" borderId="6" xfId="0" applyFont="1" applyFill="1" applyBorder="1" applyAlignment="1" applyProtection="1">
      <alignment wrapText="1"/>
    </xf>
    <xf numFmtId="0" fontId="4" fillId="2" borderId="8" xfId="0" applyFont="1" applyFill="1" applyBorder="1" applyAlignment="1" applyProtection="1">
      <alignment horizontal="left"/>
      <protection locked="0"/>
    </xf>
    <xf numFmtId="0" fontId="4" fillId="2" borderId="9" xfId="0" applyFont="1"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3" borderId="11" xfId="0" applyFill="1" applyBorder="1" applyAlignment="1" applyProtection="1">
      <alignment horizontal="left" vertical="center"/>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4" fillId="3" borderId="11" xfId="0" applyFont="1" applyFill="1" applyBorder="1" applyAlignment="1" applyProtection="1">
      <alignment horizontal="left" vertical="center" wrapText="1"/>
    </xf>
    <xf numFmtId="0" fontId="0" fillId="3" borderId="8" xfId="0" applyFill="1" applyBorder="1" applyAlignment="1" applyProtection="1">
      <alignment horizontal="left"/>
      <protection locked="0"/>
    </xf>
    <xf numFmtId="0" fontId="0" fillId="3" borderId="0" xfId="0" applyFill="1" applyBorder="1" applyAlignment="1" applyProtection="1">
      <alignment horizontal="left"/>
      <protection locked="0"/>
    </xf>
    <xf numFmtId="0" fontId="0" fillId="3" borderId="0" xfId="0" applyFill="1" applyBorder="1" applyProtection="1"/>
    <xf numFmtId="0" fontId="4" fillId="3" borderId="1" xfId="0" applyFont="1" applyFill="1" applyBorder="1" applyAlignment="1" applyProtection="1">
      <alignment vertical="center" wrapText="1"/>
    </xf>
    <xf numFmtId="0" fontId="4" fillId="3" borderId="11" xfId="0" applyFont="1" applyFill="1" applyBorder="1" applyAlignment="1" applyProtection="1">
      <alignment vertical="center" wrapText="1"/>
    </xf>
    <xf numFmtId="0" fontId="4" fillId="3" borderId="13" xfId="0" applyFont="1" applyFill="1" applyBorder="1" applyAlignment="1" applyProtection="1">
      <alignment vertical="center" wrapText="1"/>
    </xf>
    <xf numFmtId="0" fontId="6" fillId="3" borderId="0" xfId="0" applyFont="1" applyFill="1" applyBorder="1" applyAlignment="1" applyProtection="1">
      <alignment vertical="center"/>
    </xf>
    <xf numFmtId="0" fontId="24" fillId="3" borderId="0" xfId="0" applyFont="1" applyFill="1" applyBorder="1" applyAlignment="1" applyProtection="1">
      <alignment horizontal="center" vertical="center"/>
    </xf>
    <xf numFmtId="0" fontId="24" fillId="3" borderId="11" xfId="0" applyFont="1" applyFill="1" applyBorder="1" applyAlignment="1" applyProtection="1">
      <alignment horizontal="center" vertical="center"/>
    </xf>
    <xf numFmtId="0" fontId="4" fillId="2" borderId="12" xfId="0" applyFont="1" applyFill="1" applyBorder="1" applyAlignment="1" applyProtection="1">
      <alignment horizontal="left"/>
      <protection locked="0"/>
    </xf>
    <xf numFmtId="0" fontId="4" fillId="2" borderId="13" xfId="0" applyFont="1" applyFill="1" applyBorder="1" applyAlignment="1" applyProtection="1">
      <alignment horizontal="left"/>
      <protection locked="0"/>
    </xf>
    <xf numFmtId="0" fontId="4" fillId="3" borderId="0" xfId="0" applyFont="1" applyFill="1" applyBorder="1" applyAlignment="1" applyProtection="1">
      <alignment horizontal="left"/>
      <protection locked="0"/>
    </xf>
    <xf numFmtId="0" fontId="0" fillId="2" borderId="9" xfId="0" applyFill="1" applyBorder="1" applyAlignment="1" applyProtection="1">
      <alignment horizontal="left"/>
      <protection locked="0"/>
    </xf>
    <xf numFmtId="0" fontId="4" fillId="3" borderId="1" xfId="0" applyFont="1" applyFill="1" applyBorder="1" applyAlignment="1" applyProtection="1">
      <alignment horizontal="left" vertical="center" wrapText="1"/>
    </xf>
    <xf numFmtId="0" fontId="0" fillId="2" borderId="11"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25" fillId="0" borderId="14" xfId="0" applyFont="1" applyBorder="1" applyAlignment="1">
      <alignment horizontal="justify" vertical="top" wrapText="1"/>
    </xf>
    <xf numFmtId="0" fontId="25" fillId="0" borderId="0" xfId="0" applyFont="1" applyAlignment="1">
      <alignment horizontal="justify" vertical="top" wrapText="1"/>
    </xf>
    <xf numFmtId="0" fontId="21" fillId="3" borderId="0" xfId="0" applyFont="1" applyFill="1" applyAlignment="1" applyProtection="1">
      <alignment vertical="center" wrapText="1"/>
    </xf>
    <xf numFmtId="0" fontId="22" fillId="3" borderId="0" xfId="0" applyFont="1" applyFill="1" applyAlignment="1" applyProtection="1">
      <alignment vertical="center" wrapText="1"/>
    </xf>
    <xf numFmtId="0" fontId="4" fillId="3" borderId="0" xfId="0" applyFont="1" applyFill="1" applyAlignment="1" applyProtection="1">
      <alignment vertical="center"/>
      <protection locked="0"/>
    </xf>
    <xf numFmtId="0" fontId="0" fillId="0" borderId="0" xfId="0" applyProtection="1">
      <protection locked="0"/>
    </xf>
    <xf numFmtId="49" fontId="0" fillId="2" borderId="0" xfId="0" applyNumberFormat="1" applyFill="1" applyAlignment="1" applyProtection="1">
      <alignment vertical="center"/>
      <protection locked="0"/>
    </xf>
    <xf numFmtId="0" fontId="25" fillId="0" borderId="0" xfId="0" applyFont="1" applyProtection="1">
      <protection locked="0"/>
    </xf>
    <xf numFmtId="0" fontId="27" fillId="0" borderId="0" xfId="0" applyFont="1" applyFill="1" applyBorder="1" applyAlignment="1" applyProtection="1">
      <alignment horizontal="left" vertical="center"/>
      <protection hidden="1"/>
    </xf>
    <xf numFmtId="0" fontId="3" fillId="0" borderId="0" xfId="0" applyFont="1" applyFill="1" applyBorder="1" applyAlignment="1" applyProtection="1">
      <alignment horizontal="left" vertical="center" wrapText="1"/>
      <protection hidden="1"/>
    </xf>
    <xf numFmtId="0" fontId="23" fillId="0" borderId="0" xfId="0" applyFont="1" applyProtection="1">
      <protection hidden="1"/>
    </xf>
    <xf numFmtId="0" fontId="23" fillId="0" borderId="0" xfId="0" applyFont="1" applyProtection="1">
      <protection locked="0" hidden="1"/>
    </xf>
    <xf numFmtId="0" fontId="23" fillId="0" borderId="0" xfId="0" applyFont="1"/>
    <xf numFmtId="0" fontId="23" fillId="0" borderId="0" xfId="0" applyFont="1" applyProtection="1">
      <protection locked="0"/>
    </xf>
    <xf numFmtId="49" fontId="23" fillId="0" borderId="0" xfId="0" applyNumberFormat="1" applyFont="1"/>
    <xf numFmtId="0" fontId="23" fillId="0" borderId="14" xfId="0" applyFont="1" applyBorder="1" applyAlignment="1">
      <alignment horizontal="justify" vertical="top" wrapText="1"/>
    </xf>
    <xf numFmtId="0" fontId="23" fillId="0" borderId="0" xfId="0" applyFont="1" applyAlignment="1">
      <alignment horizontal="justify" vertical="top" wrapText="1"/>
    </xf>
    <xf numFmtId="0" fontId="6" fillId="2" borderId="0" xfId="0" applyFont="1" applyFill="1" applyAlignment="1" applyProtection="1">
      <alignment horizontal="center" vertical="center"/>
      <protection hidden="1"/>
    </xf>
    <xf numFmtId="49" fontId="4" fillId="3" borderId="0" xfId="0" applyNumberFormat="1" applyFont="1" applyFill="1" applyAlignment="1" applyProtection="1">
      <alignment vertical="center"/>
    </xf>
    <xf numFmtId="0" fontId="26" fillId="2" borderId="4" xfId="0" applyFont="1" applyFill="1" applyBorder="1" applyAlignment="1" applyProtection="1">
      <alignment horizontal="center" vertical="center"/>
    </xf>
    <xf numFmtId="0" fontId="26" fillId="2" borderId="9" xfId="0" applyFont="1" applyFill="1" applyBorder="1" applyAlignment="1" applyProtection="1">
      <alignment horizontal="center" vertical="center"/>
    </xf>
    <xf numFmtId="0" fontId="26" fillId="2" borderId="8" xfId="0" applyFont="1" applyFill="1" applyBorder="1" applyAlignment="1" applyProtection="1">
      <alignment horizontal="center" vertical="center"/>
    </xf>
    <xf numFmtId="0" fontId="0" fillId="2" borderId="8" xfId="0" applyFill="1" applyBorder="1" applyAlignment="1" applyProtection="1">
      <alignment horizontal="center" vertical="center"/>
    </xf>
    <xf numFmtId="0" fontId="6" fillId="3" borderId="0" xfId="0" applyFont="1" applyFill="1" applyAlignment="1" applyProtection="1">
      <alignment horizontal="center" vertical="center"/>
      <protection hidden="1"/>
    </xf>
    <xf numFmtId="0" fontId="6" fillId="2" borderId="0" xfId="0" applyFont="1" applyFill="1" applyAlignment="1" applyProtection="1">
      <alignment horizontal="center" vertical="center"/>
    </xf>
    <xf numFmtId="0" fontId="0" fillId="4" borderId="0" xfId="0" applyFill="1" applyBorder="1" applyAlignment="1" applyProtection="1">
      <alignment vertical="center"/>
      <protection hidden="1"/>
    </xf>
    <xf numFmtId="49" fontId="4" fillId="2" borderId="0" xfId="0" applyNumberFormat="1" applyFont="1" applyFill="1" applyBorder="1" applyAlignment="1" applyProtection="1">
      <alignment vertical="center"/>
      <protection hidden="1"/>
    </xf>
    <xf numFmtId="49" fontId="4" fillId="4" borderId="0" xfId="0" applyNumberFormat="1" applyFont="1" applyFill="1" applyBorder="1" applyAlignment="1" applyProtection="1">
      <alignment horizontal="center" vertical="center"/>
      <protection hidden="1"/>
    </xf>
    <xf numFmtId="0" fontId="4" fillId="0" borderId="0" xfId="0" applyFont="1" applyAlignment="1">
      <alignment vertical="center"/>
    </xf>
    <xf numFmtId="0" fontId="30" fillId="0" borderId="0" xfId="0" applyFont="1" applyAlignment="1" applyProtection="1">
      <alignment vertical="center"/>
      <protection hidden="1"/>
    </xf>
    <xf numFmtId="0" fontId="28" fillId="0" borderId="0" xfId="0" applyFont="1" applyAlignment="1">
      <alignment horizontal="left" vertical="center" wrapText="1"/>
    </xf>
    <xf numFmtId="0" fontId="28" fillId="0" borderId="0" xfId="0" applyFont="1" applyAlignment="1">
      <alignment horizontal="left" vertical="center"/>
    </xf>
    <xf numFmtId="0" fontId="31" fillId="3" borderId="0" xfId="0" applyFont="1" applyFill="1"/>
    <xf numFmtId="0" fontId="32" fillId="3" borderId="0" xfId="0" applyFont="1" applyFill="1" applyBorder="1" applyAlignment="1">
      <alignment horizontal="left"/>
    </xf>
    <xf numFmtId="0" fontId="31" fillId="3" borderId="0" xfId="0" applyFont="1" applyFill="1" applyBorder="1" applyAlignment="1">
      <alignment horizontal="left"/>
    </xf>
    <xf numFmtId="0" fontId="32" fillId="3" borderId="0" xfId="0" applyFont="1" applyFill="1"/>
    <xf numFmtId="0" fontId="31" fillId="3" borderId="0" xfId="0" applyFont="1" applyFill="1" applyAlignment="1">
      <alignment horizontal="left"/>
    </xf>
    <xf numFmtId="0" fontId="4" fillId="3" borderId="0" xfId="0" applyFont="1" applyFill="1" applyBorder="1" applyAlignment="1">
      <alignment horizontal="left" vertical="center"/>
    </xf>
    <xf numFmtId="0" fontId="0" fillId="3" borderId="0" xfId="0" applyFill="1" applyBorder="1"/>
    <xf numFmtId="49" fontId="2" fillId="2" borderId="0" xfId="1" applyNumberFormat="1" applyFont="1" applyFill="1" applyAlignment="1" applyProtection="1">
      <alignment vertical="center"/>
      <protection locked="0"/>
    </xf>
    <xf numFmtId="0" fontId="33" fillId="3" borderId="0" xfId="0" applyFont="1" applyFill="1"/>
    <xf numFmtId="0" fontId="25" fillId="0" borderId="0" xfId="0" applyFont="1" applyBorder="1" applyAlignment="1">
      <alignment horizontal="left" vertical="top" wrapText="1"/>
    </xf>
    <xf numFmtId="0" fontId="25" fillId="0" borderId="0" xfId="0" applyFont="1"/>
    <xf numFmtId="49" fontId="4" fillId="2" borderId="0" xfId="0" applyNumberFormat="1" applyFont="1" applyFill="1" applyBorder="1" applyAlignment="1" applyProtection="1">
      <alignment vertical="center"/>
      <protection locked="0"/>
    </xf>
    <xf numFmtId="49" fontId="4" fillId="4" borderId="0" xfId="0" applyNumberFormat="1" applyFont="1" applyFill="1" applyBorder="1" applyAlignment="1" applyProtection="1">
      <alignment horizontal="center" vertical="center"/>
      <protection locked="0"/>
    </xf>
    <xf numFmtId="0" fontId="0" fillId="0" borderId="0" xfId="0" applyFill="1"/>
    <xf numFmtId="0" fontId="1" fillId="0" borderId="0" xfId="0" applyFont="1"/>
    <xf numFmtId="0" fontId="1" fillId="0" borderId="0" xfId="0" applyFont="1" applyFill="1"/>
    <xf numFmtId="0" fontId="1" fillId="2" borderId="0" xfId="0" applyNumberFormat="1" applyFont="1" applyFill="1" applyAlignment="1">
      <alignment horizontal="center"/>
    </xf>
    <xf numFmtId="49" fontId="1" fillId="2" borderId="0" xfId="0" applyNumberFormat="1" applyFont="1" applyFill="1" applyAlignment="1" applyProtection="1">
      <alignment vertical="center"/>
      <protection locked="0"/>
    </xf>
    <xf numFmtId="0" fontId="1" fillId="2" borderId="0" xfId="0" applyFont="1" applyFill="1"/>
    <xf numFmtId="0" fontId="0" fillId="6" borderId="0" xfId="0" applyFill="1" applyBorder="1" applyAlignment="1" applyProtection="1">
      <alignment vertical="center"/>
      <protection hidden="1"/>
    </xf>
    <xf numFmtId="0" fontId="1" fillId="7" borderId="0" xfId="0" applyFont="1" applyFill="1" applyBorder="1" applyAlignment="1" applyProtection="1">
      <alignment vertical="center"/>
      <protection hidden="1"/>
    </xf>
    <xf numFmtId="0" fontId="21" fillId="7" borderId="0" xfId="0" applyFont="1" applyFill="1" applyBorder="1" applyAlignment="1" applyProtection="1">
      <alignment vertical="center"/>
      <protection hidden="1"/>
    </xf>
    <xf numFmtId="0" fontId="0" fillId="8" borderId="0" xfId="0" applyFill="1" applyAlignment="1">
      <alignment vertical="center"/>
    </xf>
    <xf numFmtId="0" fontId="28" fillId="9" borderId="0" xfId="0" applyFont="1" applyFill="1" applyAlignment="1">
      <alignment horizontal="left" vertical="center"/>
    </xf>
    <xf numFmtId="0" fontId="22" fillId="0" borderId="0" xfId="0" applyFont="1" applyAlignment="1" applyProtection="1">
      <alignment vertical="center"/>
      <protection hidden="1"/>
    </xf>
    <xf numFmtId="0" fontId="4" fillId="6" borderId="0" xfId="0" applyFont="1" applyFill="1" applyBorder="1" applyAlignment="1" applyProtection="1">
      <alignment vertical="center"/>
      <protection hidden="1"/>
    </xf>
    <xf numFmtId="0" fontId="23" fillId="0" borderId="15" xfId="0" applyFont="1" applyBorder="1" applyAlignment="1" applyProtection="1">
      <alignment horizontal="left" wrapText="1"/>
    </xf>
    <xf numFmtId="0" fontId="23" fillId="0" borderId="15" xfId="0" applyFont="1" applyBorder="1" applyAlignment="1" applyProtection="1">
      <alignment horizontal="left"/>
    </xf>
    <xf numFmtId="0" fontId="7" fillId="0" borderId="0" xfId="0" applyFont="1" applyAlignment="1" applyProtection="1">
      <alignment horizontal="left" wrapText="1"/>
    </xf>
    <xf numFmtId="0" fontId="7" fillId="0" borderId="0" xfId="0" applyFont="1" applyAlignment="1" applyProtection="1">
      <alignment horizontal="left"/>
    </xf>
    <xf numFmtId="0" fontId="23" fillId="0" borderId="0" xfId="0" applyFont="1" applyFill="1" applyAlignment="1" applyProtection="1">
      <alignment horizontal="left" wrapText="1"/>
    </xf>
    <xf numFmtId="0" fontId="23" fillId="0" borderId="0" xfId="0" applyFont="1" applyAlignment="1" applyProtection="1">
      <alignment horizontal="left" wrapText="1"/>
    </xf>
    <xf numFmtId="0" fontId="23" fillId="0" borderId="0" xfId="0" applyFont="1" applyAlignment="1" applyProtection="1">
      <alignment horizontal="left"/>
    </xf>
    <xf numFmtId="0" fontId="23" fillId="0" borderId="0" xfId="0" applyFont="1" applyFill="1" applyAlignment="1" applyProtection="1">
      <alignment horizontal="left"/>
    </xf>
    <xf numFmtId="0" fontId="21" fillId="0" borderId="0" xfId="0" applyFont="1" applyAlignment="1" applyProtection="1">
      <alignment horizontal="left" wrapText="1"/>
    </xf>
    <xf numFmtId="0" fontId="4" fillId="3" borderId="0" xfId="0" applyFont="1" applyFill="1" applyAlignment="1" applyProtection="1">
      <alignment horizontal="left" wrapText="1"/>
    </xf>
    <xf numFmtId="0" fontId="4" fillId="3" borderId="0" xfId="0" applyFont="1" applyFill="1" applyAlignment="1" applyProtection="1">
      <alignment horizontal="left"/>
    </xf>
    <xf numFmtId="0" fontId="7" fillId="3" borderId="15" xfId="0" applyFont="1" applyFill="1" applyBorder="1" applyAlignment="1" applyProtection="1">
      <alignment horizontal="left" wrapText="1"/>
    </xf>
    <xf numFmtId="0" fontId="4" fillId="3" borderId="15"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Fill="1" applyAlignment="1" applyProtection="1">
      <alignment horizontal="left" wrapText="1"/>
    </xf>
    <xf numFmtId="0" fontId="7" fillId="3" borderId="0" xfId="0" applyFont="1" applyFill="1" applyAlignment="1" applyProtection="1">
      <alignment horizontal="left"/>
    </xf>
    <xf numFmtId="0" fontId="7" fillId="3" borderId="0" xfId="0" applyFont="1" applyFill="1" applyAlignment="1" applyProtection="1">
      <alignment horizontal="left" wrapText="1"/>
    </xf>
    <xf numFmtId="0" fontId="4" fillId="0" borderId="0" xfId="0" applyFont="1" applyFill="1" applyAlignment="1" applyProtection="1">
      <alignment horizontal="left"/>
    </xf>
    <xf numFmtId="0" fontId="12" fillId="3"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23" fillId="3" borderId="0" xfId="0" applyFont="1" applyFill="1" applyBorder="1" applyAlignment="1">
      <alignment horizontal="left" wrapText="1"/>
    </xf>
    <xf numFmtId="0" fontId="0" fillId="3" borderId="0" xfId="0" applyFill="1" applyBorder="1" applyAlignment="1">
      <alignment horizontal="left" wrapText="1"/>
    </xf>
    <xf numFmtId="0" fontId="21" fillId="0" borderId="0" xfId="0" applyFont="1" applyAlignment="1">
      <alignment horizontal="left"/>
    </xf>
    <xf numFmtId="0" fontId="28" fillId="9" borderId="0" xfId="0" applyFont="1" applyFill="1" applyAlignment="1">
      <alignment horizontal="left" vertical="center" wrapText="1"/>
    </xf>
    <xf numFmtId="0" fontId="28" fillId="9" borderId="0" xfId="0" applyFont="1" applyFill="1" applyAlignment="1">
      <alignment horizontal="left" vertical="center"/>
    </xf>
    <xf numFmtId="0" fontId="0" fillId="0" borderId="0" xfId="0" applyAlignment="1">
      <alignment horizontal="left" vertical="center"/>
    </xf>
    <xf numFmtId="0" fontId="9" fillId="8" borderId="0" xfId="0" applyFont="1" applyFill="1" applyAlignment="1">
      <alignment horizontal="left" vertical="center" wrapText="1"/>
    </xf>
    <xf numFmtId="0" fontId="9" fillId="8" borderId="0" xfId="0" applyFont="1" applyFill="1" applyAlignment="1">
      <alignment horizontal="left" vertical="center"/>
    </xf>
    <xf numFmtId="0" fontId="3" fillId="0" borderId="0" xfId="0" applyFont="1" applyFill="1" applyBorder="1" applyAlignment="1" applyProtection="1">
      <alignment horizontal="left" vertical="center" wrapText="1"/>
      <protection hidden="1"/>
    </xf>
    <xf numFmtId="0" fontId="1" fillId="4" borderId="0" xfId="0" applyFont="1" applyFill="1" applyBorder="1" applyAlignment="1" applyProtection="1">
      <alignment horizontal="left" vertical="center" wrapText="1"/>
      <protection hidden="1"/>
    </xf>
    <xf numFmtId="0" fontId="1" fillId="4" borderId="0" xfId="0" applyFont="1" applyFill="1" applyBorder="1" applyAlignment="1" applyProtection="1">
      <alignment horizontal="left" vertical="center"/>
      <protection hidden="1"/>
    </xf>
    <xf numFmtId="0" fontId="1" fillId="2" borderId="0" xfId="0" applyFont="1" applyFill="1" applyBorder="1" applyAlignment="1" applyProtection="1">
      <alignment horizontal="left" vertical="center" wrapText="1"/>
      <protection hidden="1"/>
    </xf>
    <xf numFmtId="44" fontId="1" fillId="2" borderId="0" xfId="4" applyFont="1" applyFill="1" applyBorder="1" applyAlignment="1" applyProtection="1">
      <alignment horizontal="left" vertical="center" wrapText="1"/>
      <protection hidden="1"/>
    </xf>
    <xf numFmtId="0" fontId="1" fillId="5"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14" fontId="14" fillId="0" borderId="0" xfId="0" applyNumberFormat="1" applyFont="1" applyFill="1" applyBorder="1" applyAlignment="1" applyProtection="1">
      <alignment horizontal="left" vertical="center"/>
      <protection hidden="1"/>
    </xf>
    <xf numFmtId="0" fontId="4" fillId="0" borderId="0" xfId="0" applyFont="1" applyFill="1" applyBorder="1" applyAlignment="1" applyProtection="1">
      <alignment horizontal="left" vertical="center"/>
      <protection hidden="1"/>
    </xf>
    <xf numFmtId="0" fontId="4" fillId="0" borderId="0" xfId="0" applyFont="1" applyAlignment="1" applyProtection="1">
      <alignment horizontal="left" vertical="center"/>
      <protection hidden="1"/>
    </xf>
    <xf numFmtId="49" fontId="2" fillId="0" borderId="0" xfId="1" applyNumberFormat="1" applyFill="1" applyBorder="1" applyAlignment="1" applyProtection="1">
      <alignment horizontal="left" vertical="center"/>
      <protection hidden="1"/>
    </xf>
    <xf numFmtId="0" fontId="6" fillId="0" borderId="0" xfId="0" applyFont="1" applyFill="1" applyBorder="1" applyAlignment="1" applyProtection="1">
      <alignment horizontal="left" vertical="center" wrapText="1"/>
      <protection hidden="1"/>
    </xf>
    <xf numFmtId="0" fontId="6" fillId="0" borderId="0"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49" fontId="4" fillId="2" borderId="0" xfId="0" applyNumberFormat="1" applyFont="1" applyFill="1" applyAlignment="1" applyProtection="1">
      <alignment horizontal="left" vertical="center"/>
      <protection locked="0"/>
    </xf>
    <xf numFmtId="0" fontId="0" fillId="6" borderId="0" xfId="0" applyFill="1" applyBorder="1" applyAlignment="1" applyProtection="1">
      <alignment vertical="center"/>
      <protection locked="0"/>
    </xf>
    <xf numFmtId="0" fontId="0" fillId="6" borderId="0" xfId="0" applyFill="1" applyBorder="1" applyAlignment="1" applyProtection="1">
      <alignment horizontal="center" vertical="center"/>
      <protection locked="0"/>
    </xf>
  </cellXfs>
  <cellStyles count="5">
    <cellStyle name="Hyperlink 2" xfId="2" xr:uid="{00000000-0005-0000-0000-000001000000}"/>
    <cellStyle name="Link" xfId="1" builtinId="8"/>
    <cellStyle name="Standard" xfId="0" builtinId="0"/>
    <cellStyle name="Standard 2" xfId="3" xr:uid="{00000000-0005-0000-0000-000003000000}"/>
    <cellStyle name="Währung" xfId="4" builtinId="4"/>
  </cellStyles>
  <dxfs count="11">
    <dxf>
      <fill>
        <patternFill>
          <bgColor indexed="43"/>
        </patternFill>
      </fill>
    </dxf>
    <dxf>
      <fill>
        <patternFill>
          <bgColor indexed="26"/>
        </patternFill>
      </fill>
    </dxf>
    <dxf>
      <fill>
        <patternFill>
          <bgColor indexed="43"/>
        </patternFill>
      </fill>
    </dxf>
    <dxf>
      <fill>
        <patternFill>
          <bgColor indexed="26"/>
        </patternFill>
      </fill>
    </dxf>
    <dxf>
      <font>
        <condense val="0"/>
        <extend val="0"/>
        <color auto="1"/>
      </font>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Drop" dropLines="15" dropStyle="combo" dx="33" fmlaLink="Teilnehmerdaten!$D$4" fmlaRange="Teilnehmerdaten!$G$5:$G$6" sel="2" val="0"/>
</file>

<file path=xl/ctrlProps/ctrlProp10.xml><?xml version="1.0" encoding="utf-8"?>
<formControlPr xmlns="http://schemas.microsoft.com/office/spreadsheetml/2009/9/main" objectType="Drop" dropLines="15" dropStyle="combo" dx="33" fmlaLink="'GC-Einstellungen'!$B$76" fmlaRange="'GC-Einstellungen'!$B$77:$B$79" sel="3" val="0"/>
</file>

<file path=xl/ctrlProps/ctrlProp11.xml><?xml version="1.0" encoding="utf-8"?>
<formControlPr xmlns="http://schemas.microsoft.com/office/spreadsheetml/2009/9/main" objectType="Drop" dropLines="15" dropStyle="combo" dx="33" fmlaLink="'GC-Einstellungen'!$B$66" fmlaRange="'GC-Einstellungen'!$B$67:$B$69" sel="3" val="0"/>
</file>

<file path=xl/ctrlProps/ctrlProp12.xml><?xml version="1.0" encoding="utf-8"?>
<formControlPr xmlns="http://schemas.microsoft.com/office/spreadsheetml/2009/9/main" objectType="Drop" dropLines="15" dropStyle="combo" dx="33" fmlaLink="'GC-Einstellungen'!$C$66" fmlaRange="'GC-Einstellungen'!$C$67:$C$69" sel="3" val="0"/>
</file>

<file path=xl/ctrlProps/ctrlProp13.xml><?xml version="1.0" encoding="utf-8"?>
<formControlPr xmlns="http://schemas.microsoft.com/office/spreadsheetml/2009/9/main" objectType="Drop" dropLines="15" dropStyle="combo" dx="33" fmlaLink="'GC-Einstellungen'!C76" fmlaRange="'GC-Einstellungen'!$C$77:$C$79" sel="3" val="0"/>
</file>

<file path=xl/ctrlProps/ctrlProp14.xml><?xml version="1.0" encoding="utf-8"?>
<formControlPr xmlns="http://schemas.microsoft.com/office/spreadsheetml/2009/9/main" objectType="Drop" dropLines="15" dropStyle="combo" dx="33" fmlaLink="'GC-Einstellungen'!$B$76" fmlaRange="'GC-Einstellungen'!$B$77:$B$79" sel="3" val="0"/>
</file>

<file path=xl/ctrlProps/ctrlProp15.xml><?xml version="1.0" encoding="utf-8"?>
<formControlPr xmlns="http://schemas.microsoft.com/office/spreadsheetml/2009/9/main" objectType="Drop" dropLines="15" dropStyle="combo" dx="33" fmlaLink="'LC-Einstellungen'!$B$1" fmlaRange="'LC-Einstellungen'!$B$2:$B$5" sel="4" val="0"/>
</file>

<file path=xl/ctrlProps/ctrlProp16.xml><?xml version="1.0" encoding="utf-8"?>
<formControlPr xmlns="http://schemas.microsoft.com/office/spreadsheetml/2009/9/main" objectType="Drop" dropLines="15" dropStyle="combo" dx="33" fmlaLink="'LC-Einstellungen'!$B$9" fmlaRange="'LC-Einstellungen'!$B$10:$B$19" sel="10" val="0"/>
</file>

<file path=xl/ctrlProps/ctrlProp17.xml><?xml version="1.0" encoding="utf-8"?>
<formControlPr xmlns="http://schemas.microsoft.com/office/spreadsheetml/2009/9/main" objectType="Drop" dropLines="15" dropStyle="combo" dx="33" fmlaLink="'LC-Einstellungen'!$C$1" fmlaRange="'LC-Einstellungen'!$C$2:$C$5" sel="4" val="0"/>
</file>

<file path=xl/ctrlProps/ctrlProp18.xml><?xml version="1.0" encoding="utf-8"?>
<formControlPr xmlns="http://schemas.microsoft.com/office/spreadsheetml/2009/9/main" objectType="Drop" dropLines="15" dropStyle="combo" dx="33" fmlaLink="'LC-Einstellungen'!$C$9" fmlaRange="'LC-Einstellungen'!$C$10:$C$19" sel="10" val="0"/>
</file>

<file path=xl/ctrlProps/ctrlProp19.xml><?xml version="1.0" encoding="utf-8"?>
<formControlPr xmlns="http://schemas.microsoft.com/office/spreadsheetml/2009/9/main" objectType="Drop" dropLines="15" dropStyle="combo" dx="33" fmlaLink="'LC-Einstellungen'!$B$46" fmlaRange="'LC-Einstellungen'!$B$47:$B$56" sel="10" val="0"/>
</file>

<file path=xl/ctrlProps/ctrlProp2.xml><?xml version="1.0" encoding="utf-8"?>
<formControlPr xmlns="http://schemas.microsoft.com/office/spreadsheetml/2009/9/main" objectType="Drop" dropLines="15" dropStyle="combo" dx="33" fmlaLink="'GC-Einstellungen'!$B$1" fmlaRange="'GC-Einstellungen'!$B$2:$B$5" sel="4" val="0"/>
</file>

<file path=xl/ctrlProps/ctrlProp20.xml><?xml version="1.0" encoding="utf-8"?>
<formControlPr xmlns="http://schemas.microsoft.com/office/spreadsheetml/2009/9/main" objectType="Drop" dropLines="15" dropStyle="combo" dx="33" fmlaLink="'LC-Einstellungen'!$C$46" fmlaRange="'LC-Einstellungen'!$C$47:$C$56" sel="10" val="0"/>
</file>

<file path=xl/ctrlProps/ctrlProp21.xml><?xml version="1.0" encoding="utf-8"?>
<formControlPr xmlns="http://schemas.microsoft.com/office/spreadsheetml/2009/9/main" objectType="Drop" dropLines="50" dropStyle="combo" dx="33" fmlaLink="'LC-Einstellungen'!$B$21" fmlaRange="'LC-Einstellungen'!$B$23:$B$41" sel="19" val="0"/>
</file>

<file path=xl/ctrlProps/ctrlProp22.xml><?xml version="1.0" encoding="utf-8"?>
<formControlPr xmlns="http://schemas.microsoft.com/office/spreadsheetml/2009/9/main" objectType="Drop" dropLines="50" dropStyle="combo" dx="33" fmlaLink="'LC-Einstellungen'!$C$21" fmlaRange="'LC-Einstellungen'!$C$23:$C$41" sel="19" val="0"/>
</file>

<file path=xl/ctrlProps/ctrlProp3.xml><?xml version="1.0" encoding="utf-8"?>
<formControlPr xmlns="http://schemas.microsoft.com/office/spreadsheetml/2009/9/main" objectType="Drop" dropLines="15" dropStyle="combo" dx="33" fmlaLink="'GC-Einstellungen'!$B$9" fmlaRange="'GC-Einstellungen'!$B$10:$B$19" sel="10" val="0"/>
</file>

<file path=xl/ctrlProps/ctrlProp4.xml><?xml version="1.0" encoding="utf-8"?>
<formControlPr xmlns="http://schemas.microsoft.com/office/spreadsheetml/2009/9/main" objectType="Drop" dropLines="15" dropStyle="combo" dx="33" fmlaLink="'GC-Einstellungen'!$C$1" fmlaRange="'GC-Einstellungen'!$C$2:$C$5" sel="4" val="0"/>
</file>

<file path=xl/ctrlProps/ctrlProp5.xml><?xml version="1.0" encoding="utf-8"?>
<formControlPr xmlns="http://schemas.microsoft.com/office/spreadsheetml/2009/9/main" objectType="Drop" dropLines="15" dropStyle="combo" dx="33" fmlaLink="'GC-Einstellungen'!$C$9" fmlaRange="'GC-Einstellungen'!$C$10:$C$19" sel="10" val="0"/>
</file>

<file path=xl/ctrlProps/ctrlProp6.xml><?xml version="1.0" encoding="utf-8"?>
<formControlPr xmlns="http://schemas.microsoft.com/office/spreadsheetml/2009/9/main" objectType="Drop" dropLines="15" dropStyle="combo" dx="33" fmlaLink="'GC-Einstellungen'!$B$46" fmlaRange="'GC-Einstellungen'!$B$47:$B$56" sel="10" val="0"/>
</file>

<file path=xl/ctrlProps/ctrlProp7.xml><?xml version="1.0" encoding="utf-8"?>
<formControlPr xmlns="http://schemas.microsoft.com/office/spreadsheetml/2009/9/main" objectType="Drop" dropLines="15" dropStyle="combo" dx="33" fmlaLink="'GC-Einstellungen'!$C$46" fmlaRange="'GC-Einstellungen'!$C$47:$C$56" sel="10" val="0"/>
</file>

<file path=xl/ctrlProps/ctrlProp8.xml><?xml version="1.0" encoding="utf-8"?>
<formControlPr xmlns="http://schemas.microsoft.com/office/spreadsheetml/2009/9/main" objectType="Drop" dropLines="50" dropStyle="combo" dx="33" fmlaLink="'GC-Einstellungen'!$B$21" fmlaRange="'GC-Einstellungen'!$B$23:$B$41" sel="19" val="0"/>
</file>

<file path=xl/ctrlProps/ctrlProp9.xml><?xml version="1.0" encoding="utf-8"?>
<formControlPr xmlns="http://schemas.microsoft.com/office/spreadsheetml/2009/9/main" objectType="Drop" dropLines="50" dropStyle="combo" dx="33" fmlaLink="'GC-Einstellungen'!$C$21" fmlaRange="'GC-Einstellungen'!$C$23:$C$41"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7</xdr:col>
      <xdr:colOff>33338</xdr:colOff>
      <xdr:row>46</xdr:row>
      <xdr:rowOff>133350</xdr:rowOff>
    </xdr:to>
    <xdr:pic>
      <xdr:nvPicPr>
        <xdr:cNvPr id="14386" name="Picture 1">
          <a:extLst>
            <a:ext uri="{FF2B5EF4-FFF2-40B4-BE49-F238E27FC236}">
              <a16:creationId xmlns:a16="http://schemas.microsoft.com/office/drawing/2014/main" id="{00000000-0008-0000-0100-000032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54006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23813</xdr:rowOff>
    </xdr:from>
    <xdr:to>
      <xdr:col>7</xdr:col>
      <xdr:colOff>466725</xdr:colOff>
      <xdr:row>52</xdr:row>
      <xdr:rowOff>42863</xdr:rowOff>
    </xdr:to>
    <xdr:pic>
      <xdr:nvPicPr>
        <xdr:cNvPr id="18482" name="Grafik 2">
          <a:extLst>
            <a:ext uri="{FF2B5EF4-FFF2-40B4-BE49-F238E27FC236}">
              <a16:creationId xmlns:a16="http://schemas.microsoft.com/office/drawing/2014/main" id="{00000000-0008-0000-0600-000032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3"/>
          <a:ext cx="5834063" cy="918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14</xdr:row>
          <xdr:rowOff>106680</xdr:rowOff>
        </xdr:from>
        <xdr:to>
          <xdr:col>10</xdr:col>
          <xdr:colOff>304800</xdr:colOff>
          <xdr:row>14</xdr:row>
          <xdr:rowOff>381000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19</xdr:row>
          <xdr:rowOff>114300</xdr:rowOff>
        </xdr:from>
        <xdr:to>
          <xdr:col>1</xdr:col>
          <xdr:colOff>3619500</xdr:colOff>
          <xdr:row>19</xdr:row>
          <xdr:rowOff>403860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A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xdr:row>
          <xdr:rowOff>121920</xdr:rowOff>
        </xdr:from>
        <xdr:to>
          <xdr:col>1</xdr:col>
          <xdr:colOff>3619500</xdr:colOff>
          <xdr:row>20</xdr:row>
          <xdr:rowOff>381000</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id="{00000000-0008-0000-0A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121920</xdr:rowOff>
        </xdr:from>
        <xdr:to>
          <xdr:col>2</xdr:col>
          <xdr:colOff>3642360</xdr:colOff>
          <xdr:row>19</xdr:row>
          <xdr:rowOff>381000</xdr:rowOff>
        </xdr:to>
        <xdr:sp macro="" textlink="">
          <xdr:nvSpPr>
            <xdr:cNvPr id="6169" name="Drop Down 25" hidden="1">
              <a:extLst>
                <a:ext uri="{63B3BB69-23CF-44E3-9099-C40C66FF867C}">
                  <a14:compatExt spid="_x0000_s6169"/>
                </a:ext>
                <a:ext uri="{FF2B5EF4-FFF2-40B4-BE49-F238E27FC236}">
                  <a16:creationId xmlns:a16="http://schemas.microsoft.com/office/drawing/2014/main" id="{00000000-0008-0000-0A00-00001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20</xdr:row>
          <xdr:rowOff>121920</xdr:rowOff>
        </xdr:from>
        <xdr:to>
          <xdr:col>3</xdr:col>
          <xdr:colOff>0</xdr:colOff>
          <xdr:row>20</xdr:row>
          <xdr:rowOff>381000</xdr:rowOff>
        </xdr:to>
        <xdr:sp macro="" textlink="">
          <xdr:nvSpPr>
            <xdr:cNvPr id="6170" name="Drop Down 26" hidden="1">
              <a:extLst>
                <a:ext uri="{63B3BB69-23CF-44E3-9099-C40C66FF867C}">
                  <a14:compatExt spid="_x0000_s6170"/>
                </a:ext>
                <a:ext uri="{FF2B5EF4-FFF2-40B4-BE49-F238E27FC236}">
                  <a16:creationId xmlns:a16="http://schemas.microsoft.com/office/drawing/2014/main" id="{00000000-0008-0000-0A00-00001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0</xdr:row>
          <xdr:rowOff>121920</xdr:rowOff>
        </xdr:from>
        <xdr:to>
          <xdr:col>1</xdr:col>
          <xdr:colOff>3619500</xdr:colOff>
          <xdr:row>0</xdr:row>
          <xdr:rowOff>381000</xdr:rowOff>
        </xdr:to>
        <xdr:sp macro="" textlink="">
          <xdr:nvSpPr>
            <xdr:cNvPr id="6173" name="Drop Down 29" hidden="1">
              <a:extLst>
                <a:ext uri="{63B3BB69-23CF-44E3-9099-C40C66FF867C}">
                  <a14:compatExt spid="_x0000_s6173"/>
                </a:ext>
                <a:ext uri="{FF2B5EF4-FFF2-40B4-BE49-F238E27FC236}">
                  <a16:creationId xmlns:a16="http://schemas.microsoft.com/office/drawing/2014/main" id="{00000000-0008-0000-0A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0</xdr:row>
          <xdr:rowOff>121920</xdr:rowOff>
        </xdr:from>
        <xdr:to>
          <xdr:col>2</xdr:col>
          <xdr:colOff>3619500</xdr:colOff>
          <xdr:row>0</xdr:row>
          <xdr:rowOff>381000</xdr:rowOff>
        </xdr:to>
        <xdr:sp macro="" textlink="">
          <xdr:nvSpPr>
            <xdr:cNvPr id="6174" name="Drop Down 30" hidden="1">
              <a:extLst>
                <a:ext uri="{63B3BB69-23CF-44E3-9099-C40C66FF867C}">
                  <a14:compatExt spid="_x0000_s6174"/>
                </a:ext>
                <a:ext uri="{FF2B5EF4-FFF2-40B4-BE49-F238E27FC236}">
                  <a16:creationId xmlns:a16="http://schemas.microsoft.com/office/drawing/2014/main" id="{00000000-0008-0000-0A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xdr:row>
          <xdr:rowOff>121920</xdr:rowOff>
        </xdr:from>
        <xdr:to>
          <xdr:col>1</xdr:col>
          <xdr:colOff>3619500</xdr:colOff>
          <xdr:row>2</xdr:row>
          <xdr:rowOff>381000</xdr:rowOff>
        </xdr:to>
        <xdr:sp macro="" textlink="">
          <xdr:nvSpPr>
            <xdr:cNvPr id="6175" name="Drop Down 31" hidden="1">
              <a:extLst>
                <a:ext uri="{63B3BB69-23CF-44E3-9099-C40C66FF867C}">
                  <a14:compatExt spid="_x0000_s6175"/>
                </a:ext>
                <a:ext uri="{FF2B5EF4-FFF2-40B4-BE49-F238E27FC236}">
                  <a16:creationId xmlns:a16="http://schemas.microsoft.com/office/drawing/2014/main" id="{00000000-0008-0000-0A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2</xdr:row>
          <xdr:rowOff>121920</xdr:rowOff>
        </xdr:from>
        <xdr:to>
          <xdr:col>3</xdr:col>
          <xdr:colOff>0</xdr:colOff>
          <xdr:row>2</xdr:row>
          <xdr:rowOff>381000</xdr:rowOff>
        </xdr:to>
        <xdr:sp macro="" textlink="">
          <xdr:nvSpPr>
            <xdr:cNvPr id="6176" name="Drop Down 32" hidden="1">
              <a:extLst>
                <a:ext uri="{63B3BB69-23CF-44E3-9099-C40C66FF867C}">
                  <a14:compatExt spid="_x0000_s6176"/>
                </a:ext>
                <a:ext uri="{FF2B5EF4-FFF2-40B4-BE49-F238E27FC236}">
                  <a16:creationId xmlns:a16="http://schemas.microsoft.com/office/drawing/2014/main" id="{00000000-0008-0000-0A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15</xdr:row>
          <xdr:rowOff>121920</xdr:rowOff>
        </xdr:from>
        <xdr:to>
          <xdr:col>2</xdr:col>
          <xdr:colOff>0</xdr:colOff>
          <xdr:row>15</xdr:row>
          <xdr:rowOff>381000</xdr:rowOff>
        </xdr:to>
        <xdr:sp macro="" textlink="">
          <xdr:nvSpPr>
            <xdr:cNvPr id="6185" name="Drop Down 41" hidden="1">
              <a:extLst>
                <a:ext uri="{63B3BB69-23CF-44E3-9099-C40C66FF867C}">
                  <a14:compatExt spid="_x0000_s6185"/>
                </a:ext>
                <a:ext uri="{FF2B5EF4-FFF2-40B4-BE49-F238E27FC236}">
                  <a16:creationId xmlns:a16="http://schemas.microsoft.com/office/drawing/2014/main" id="{00000000-0008-0000-0A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121920</xdr:rowOff>
        </xdr:from>
        <xdr:to>
          <xdr:col>1</xdr:col>
          <xdr:colOff>3642360</xdr:colOff>
          <xdr:row>14</xdr:row>
          <xdr:rowOff>381000</xdr:rowOff>
        </xdr:to>
        <xdr:sp macro="" textlink="">
          <xdr:nvSpPr>
            <xdr:cNvPr id="6186" name="Drop Down 42" hidden="1">
              <a:extLst>
                <a:ext uri="{63B3BB69-23CF-44E3-9099-C40C66FF867C}">
                  <a14:compatExt spid="_x0000_s6186"/>
                </a:ext>
                <a:ext uri="{FF2B5EF4-FFF2-40B4-BE49-F238E27FC236}">
                  <a16:creationId xmlns:a16="http://schemas.microsoft.com/office/drawing/2014/main" id="{00000000-0008-0000-0A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121920</xdr:rowOff>
        </xdr:from>
        <xdr:to>
          <xdr:col>2</xdr:col>
          <xdr:colOff>3642360</xdr:colOff>
          <xdr:row>14</xdr:row>
          <xdr:rowOff>381000</xdr:rowOff>
        </xdr:to>
        <xdr:sp macro="" textlink="">
          <xdr:nvSpPr>
            <xdr:cNvPr id="6187" name="Drop Down 43" hidden="1">
              <a:extLst>
                <a:ext uri="{63B3BB69-23CF-44E3-9099-C40C66FF867C}">
                  <a14:compatExt spid="_x0000_s6187"/>
                </a:ext>
                <a:ext uri="{FF2B5EF4-FFF2-40B4-BE49-F238E27FC236}">
                  <a16:creationId xmlns:a16="http://schemas.microsoft.com/office/drawing/2014/main" id="{00000000-0008-0000-0A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121920</xdr:rowOff>
        </xdr:from>
        <xdr:to>
          <xdr:col>3</xdr:col>
          <xdr:colOff>0</xdr:colOff>
          <xdr:row>15</xdr:row>
          <xdr:rowOff>381000</xdr:rowOff>
        </xdr:to>
        <xdr:sp macro="" textlink="">
          <xdr:nvSpPr>
            <xdr:cNvPr id="6188" name="Drop Down 44" hidden="1">
              <a:extLst>
                <a:ext uri="{63B3BB69-23CF-44E3-9099-C40C66FF867C}">
                  <a14:compatExt spid="_x0000_s6188"/>
                </a:ext>
                <a:ext uri="{FF2B5EF4-FFF2-40B4-BE49-F238E27FC236}">
                  <a16:creationId xmlns:a16="http://schemas.microsoft.com/office/drawing/2014/main" id="{00000000-0008-0000-0A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15</xdr:row>
          <xdr:rowOff>121920</xdr:rowOff>
        </xdr:from>
        <xdr:to>
          <xdr:col>3</xdr:col>
          <xdr:colOff>0</xdr:colOff>
          <xdr:row>15</xdr:row>
          <xdr:rowOff>381000</xdr:rowOff>
        </xdr:to>
        <xdr:sp macro="" textlink="">
          <xdr:nvSpPr>
            <xdr:cNvPr id="6189" name="Drop Down 45" hidden="1">
              <a:extLst>
                <a:ext uri="{63B3BB69-23CF-44E3-9099-C40C66FF867C}">
                  <a14:compatExt spid="_x0000_s6189"/>
                </a:ext>
                <a:ext uri="{FF2B5EF4-FFF2-40B4-BE49-F238E27FC236}">
                  <a16:creationId xmlns:a16="http://schemas.microsoft.com/office/drawing/2014/main" id="{00000000-0008-0000-0A00-00002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121920</xdr:rowOff>
        </xdr:from>
        <xdr:to>
          <xdr:col>1</xdr:col>
          <xdr:colOff>3642360</xdr:colOff>
          <xdr:row>20</xdr:row>
          <xdr:rowOff>381000</xdr:rowOff>
        </xdr:to>
        <xdr:sp macro="" textlink="">
          <xdr:nvSpPr>
            <xdr:cNvPr id="7171" name="Drop Down 3" hidden="1">
              <a:extLst>
                <a:ext uri="{63B3BB69-23CF-44E3-9099-C40C66FF867C}">
                  <a14:compatExt spid="_x0000_s7171"/>
                </a:ext>
                <a:ext uri="{FF2B5EF4-FFF2-40B4-BE49-F238E27FC236}">
                  <a16:creationId xmlns:a16="http://schemas.microsoft.com/office/drawing/2014/main" id="{00000000-0008-0000-0C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121920</xdr:rowOff>
        </xdr:from>
        <xdr:to>
          <xdr:col>1</xdr:col>
          <xdr:colOff>3627120</xdr:colOff>
          <xdr:row>21</xdr:row>
          <xdr:rowOff>381000</xdr:rowOff>
        </xdr:to>
        <xdr:sp macro="" textlink="">
          <xdr:nvSpPr>
            <xdr:cNvPr id="7172" name="Drop Down 4" hidden="1">
              <a:extLst>
                <a:ext uri="{63B3BB69-23CF-44E3-9099-C40C66FF867C}">
                  <a14:compatExt spid="_x0000_s7172"/>
                </a:ext>
                <a:ext uri="{FF2B5EF4-FFF2-40B4-BE49-F238E27FC236}">
                  <a16:creationId xmlns:a16="http://schemas.microsoft.com/office/drawing/2014/main" id="{00000000-0008-0000-0C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121920</xdr:rowOff>
        </xdr:from>
        <xdr:to>
          <xdr:col>2</xdr:col>
          <xdr:colOff>3642360</xdr:colOff>
          <xdr:row>20</xdr:row>
          <xdr:rowOff>381000</xdr:rowOff>
        </xdr:to>
        <xdr:sp macro="" textlink="">
          <xdr:nvSpPr>
            <xdr:cNvPr id="7173" name="Drop Down 5" hidden="1">
              <a:extLst>
                <a:ext uri="{63B3BB69-23CF-44E3-9099-C40C66FF867C}">
                  <a14:compatExt spid="_x0000_s7173"/>
                </a:ext>
                <a:ext uri="{FF2B5EF4-FFF2-40B4-BE49-F238E27FC236}">
                  <a16:creationId xmlns:a16="http://schemas.microsoft.com/office/drawing/2014/main" id="{00000000-0008-0000-0C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121920</xdr:rowOff>
        </xdr:from>
        <xdr:to>
          <xdr:col>2</xdr:col>
          <xdr:colOff>3642360</xdr:colOff>
          <xdr:row>21</xdr:row>
          <xdr:rowOff>381000</xdr:rowOff>
        </xdr:to>
        <xdr:sp macro="" textlink="">
          <xdr:nvSpPr>
            <xdr:cNvPr id="7174" name="Drop Down 6" hidden="1">
              <a:extLst>
                <a:ext uri="{63B3BB69-23CF-44E3-9099-C40C66FF867C}">
                  <a14:compatExt spid="_x0000_s7174"/>
                </a:ext>
                <a:ext uri="{FF2B5EF4-FFF2-40B4-BE49-F238E27FC236}">
                  <a16:creationId xmlns:a16="http://schemas.microsoft.com/office/drawing/2014/main" id="{00000000-0008-0000-0C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0</xdr:row>
          <xdr:rowOff>114300</xdr:rowOff>
        </xdr:from>
        <xdr:to>
          <xdr:col>1</xdr:col>
          <xdr:colOff>3619500</xdr:colOff>
          <xdr:row>0</xdr:row>
          <xdr:rowOff>350520</xdr:rowOff>
        </xdr:to>
        <xdr:sp macro="" textlink="">
          <xdr:nvSpPr>
            <xdr:cNvPr id="7175" name="Drop Down 7" hidden="1">
              <a:extLst>
                <a:ext uri="{63B3BB69-23CF-44E3-9099-C40C66FF867C}">
                  <a14:compatExt spid="_x0000_s7175"/>
                </a:ext>
                <a:ext uri="{FF2B5EF4-FFF2-40B4-BE49-F238E27FC236}">
                  <a16:creationId xmlns:a16="http://schemas.microsoft.com/office/drawing/2014/main" id="{00000000-0008-0000-0C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0</xdr:row>
          <xdr:rowOff>114300</xdr:rowOff>
        </xdr:from>
        <xdr:to>
          <xdr:col>3</xdr:col>
          <xdr:colOff>0</xdr:colOff>
          <xdr:row>0</xdr:row>
          <xdr:rowOff>350520</xdr:rowOff>
        </xdr:to>
        <xdr:sp macro="" textlink="">
          <xdr:nvSpPr>
            <xdr:cNvPr id="7176" name="Drop Down 8" hidden="1">
              <a:extLst>
                <a:ext uri="{63B3BB69-23CF-44E3-9099-C40C66FF867C}">
                  <a14:compatExt spid="_x0000_s7176"/>
                </a:ext>
                <a:ext uri="{FF2B5EF4-FFF2-40B4-BE49-F238E27FC236}">
                  <a16:creationId xmlns:a16="http://schemas.microsoft.com/office/drawing/2014/main" id="{00000000-0008-0000-0C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xdr:row>
          <xdr:rowOff>114300</xdr:rowOff>
        </xdr:from>
        <xdr:to>
          <xdr:col>1</xdr:col>
          <xdr:colOff>3627120</xdr:colOff>
          <xdr:row>2</xdr:row>
          <xdr:rowOff>350520</xdr:rowOff>
        </xdr:to>
        <xdr:sp macro="" textlink="">
          <xdr:nvSpPr>
            <xdr:cNvPr id="7177" name="Drop Down 9" hidden="1">
              <a:extLst>
                <a:ext uri="{63B3BB69-23CF-44E3-9099-C40C66FF867C}">
                  <a14:compatExt spid="_x0000_s7177"/>
                </a:ext>
                <a:ext uri="{FF2B5EF4-FFF2-40B4-BE49-F238E27FC236}">
                  <a16:creationId xmlns:a16="http://schemas.microsoft.com/office/drawing/2014/main" id="{00000000-0008-0000-0C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xdr:row>
          <xdr:rowOff>114300</xdr:rowOff>
        </xdr:from>
        <xdr:to>
          <xdr:col>3</xdr:col>
          <xdr:colOff>30480</xdr:colOff>
          <xdr:row>2</xdr:row>
          <xdr:rowOff>350520</xdr:rowOff>
        </xdr:to>
        <xdr:sp macro="" textlink="">
          <xdr:nvSpPr>
            <xdr:cNvPr id="7178" name="Drop Down 10" hidden="1">
              <a:extLst>
                <a:ext uri="{63B3BB69-23CF-44E3-9099-C40C66FF867C}">
                  <a14:compatExt spid="_x0000_s7178"/>
                </a:ext>
                <a:ext uri="{FF2B5EF4-FFF2-40B4-BE49-F238E27FC236}">
                  <a16:creationId xmlns:a16="http://schemas.microsoft.com/office/drawing/2014/main" id="{00000000-0008-0000-0C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mailto:ergebnisse@lvus.de" TargetMode="External"/><Relationship Id="rId6" Type="http://schemas.openxmlformats.org/officeDocument/2006/relationships/comments" Target="../comments3.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4.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6" Type="http://schemas.openxmlformats.org/officeDocument/2006/relationships/ctrlProp" Target="../ctrlProps/ctrlProp14.xml"/><Relationship Id="rId1" Type="http://schemas.openxmlformats.org/officeDocument/2006/relationships/printerSettings" Target="../printerSettings/printerSettings11.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5.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1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5546875" style="39" customWidth="1"/>
    <col min="3" max="3" width="30.44140625" style="39" customWidth="1"/>
    <col min="4" max="16384" width="11.44140625" style="39"/>
  </cols>
  <sheetData>
    <row r="1" spans="1:3" ht="30.75" customHeight="1" x14ac:dyDescent="0.3">
      <c r="A1" s="140" t="s">
        <v>247</v>
      </c>
      <c r="B1" s="141"/>
      <c r="C1" s="141"/>
    </row>
    <row r="2" spans="1:3" ht="51.9" customHeight="1" x14ac:dyDescent="0.25">
      <c r="A2" s="143" t="s">
        <v>508</v>
      </c>
      <c r="B2" s="144"/>
      <c r="C2" s="144"/>
    </row>
    <row r="3" spans="1:3" ht="74.25" customHeight="1" x14ac:dyDescent="0.25">
      <c r="A3" s="142" t="s">
        <v>248</v>
      </c>
      <c r="B3" s="142"/>
      <c r="C3" s="142"/>
    </row>
    <row r="4" spans="1:3" ht="80.400000000000006" customHeight="1" x14ac:dyDescent="0.35">
      <c r="A4" s="142" t="s">
        <v>511</v>
      </c>
      <c r="B4" s="145"/>
      <c r="C4" s="145"/>
    </row>
    <row r="5" spans="1:3" ht="30.45" customHeight="1" x14ac:dyDescent="0.3">
      <c r="A5" s="146"/>
      <c r="B5" s="146"/>
      <c r="C5" s="146"/>
    </row>
    <row r="6" spans="1:3" ht="30.45" customHeight="1" x14ac:dyDescent="0.25">
      <c r="A6" s="40" t="s">
        <v>154</v>
      </c>
    </row>
    <row r="7" spans="1:3" ht="54" customHeight="1" x14ac:dyDescent="0.25">
      <c r="A7" s="138" t="s">
        <v>249</v>
      </c>
      <c r="B7" s="139"/>
      <c r="C7" s="139"/>
    </row>
    <row r="9" spans="1:3" x14ac:dyDescent="0.25">
      <c r="A9" s="41" t="s">
        <v>155</v>
      </c>
      <c r="B9" s="41" t="s">
        <v>156</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dimension ref="A1:L228"/>
  <sheetViews>
    <sheetView tabSelected="1" zoomScaleNormal="100" workbookViewId="0">
      <selection sqref="A1:E1"/>
    </sheetView>
  </sheetViews>
  <sheetFormatPr baseColWidth="10" defaultColWidth="11.44140625" defaultRowHeight="13.8" x14ac:dyDescent="0.25"/>
  <cols>
    <col min="1" max="1" width="35.88671875" style="12" customWidth="1"/>
    <col min="2" max="4" width="5.5546875" style="12" customWidth="1"/>
    <col min="5" max="6" width="15.5546875" style="12" customWidth="1"/>
    <col min="7" max="8" width="5.5546875" style="12" customWidth="1"/>
    <col min="9" max="9" width="10.44140625" style="12" bestFit="1" customWidth="1"/>
    <col min="10" max="10" width="9.5546875" style="12" customWidth="1"/>
    <col min="11" max="11" width="5.5546875" style="12" customWidth="1"/>
    <col min="12" max="12" width="11.5546875" style="12" customWidth="1"/>
    <col min="13" max="16384" width="11.44140625" style="12"/>
  </cols>
  <sheetData>
    <row r="1" spans="1:12" ht="40.049999999999997" customHeight="1" x14ac:dyDescent="0.25">
      <c r="A1" s="167" t="s">
        <v>127</v>
      </c>
      <c r="B1" s="167"/>
      <c r="C1" s="167"/>
      <c r="D1" s="167"/>
      <c r="E1" s="167"/>
      <c r="F1" s="31" t="s">
        <v>128</v>
      </c>
      <c r="G1" s="11"/>
      <c r="H1" s="16"/>
      <c r="I1" s="123" t="s">
        <v>590</v>
      </c>
    </row>
    <row r="2" spans="1:12" ht="40.049999999999997" customHeight="1" x14ac:dyDescent="0.25">
      <c r="A2" s="167" t="s">
        <v>304</v>
      </c>
      <c r="B2" s="167"/>
      <c r="C2" s="167"/>
      <c r="D2" s="167"/>
      <c r="E2" s="167"/>
      <c r="F2" s="31" t="s">
        <v>129</v>
      </c>
      <c r="G2" s="11"/>
      <c r="H2" s="16"/>
      <c r="I2" s="123" t="s">
        <v>590</v>
      </c>
    </row>
    <row r="3" spans="1:12" ht="19.95" customHeight="1" x14ac:dyDescent="0.25">
      <c r="A3" s="89"/>
      <c r="B3" s="89"/>
      <c r="C3" s="89"/>
      <c r="D3" s="89"/>
      <c r="E3" s="89"/>
      <c r="F3" s="173" t="s">
        <v>201</v>
      </c>
      <c r="G3" s="173"/>
      <c r="H3" s="16"/>
      <c r="I3" s="12">
        <v>1</v>
      </c>
    </row>
    <row r="4" spans="1:12" ht="19.95" customHeight="1" x14ac:dyDescent="0.25">
      <c r="A4" s="11" t="s">
        <v>19</v>
      </c>
      <c r="B4" s="177" t="s">
        <v>18</v>
      </c>
      <c r="C4" s="177"/>
      <c r="D4" s="177"/>
      <c r="F4" s="136" t="str">
        <f>IF(G1="?","",IF(ISNUMBER(VALUE(G1)),"","Bitte nur Ziffern eingeben (numbers only)"))</f>
        <v/>
      </c>
      <c r="G4" s="17"/>
      <c r="H4" s="32"/>
      <c r="I4" s="18"/>
      <c r="J4" s="19"/>
    </row>
    <row r="5" spans="1:12" ht="19.95" customHeight="1" x14ac:dyDescent="0.25">
      <c r="A5" s="19" t="s">
        <v>59</v>
      </c>
      <c r="B5" s="174">
        <v>44654</v>
      </c>
      <c r="C5" s="174"/>
      <c r="D5" s="174"/>
      <c r="F5" s="136" t="str">
        <f>IF(G2="?","",IF(ISNUMBER(VALUE(G2)),"","Bitte nur Ziffern eingeben (numbers only)"))</f>
        <v/>
      </c>
      <c r="G5" s="20"/>
      <c r="H5" s="32"/>
      <c r="I5" s="16"/>
      <c r="J5" s="19"/>
    </row>
    <row r="6" spans="1:12" ht="10.050000000000001" customHeight="1" x14ac:dyDescent="0.25"/>
    <row r="7" spans="1:12" ht="36" customHeight="1" x14ac:dyDescent="0.25">
      <c r="A7" s="170" t="s">
        <v>264</v>
      </c>
      <c r="B7" s="170"/>
      <c r="C7" s="170"/>
      <c r="D7" s="170"/>
      <c r="E7" s="170"/>
      <c r="F7" s="170"/>
      <c r="G7" s="170"/>
      <c r="H7" s="170"/>
      <c r="I7" s="170"/>
      <c r="J7" s="170"/>
      <c r="K7" s="170"/>
      <c r="L7" s="170"/>
    </row>
    <row r="8" spans="1:12" ht="36" customHeight="1" x14ac:dyDescent="0.25">
      <c r="A8" s="171" t="s">
        <v>265</v>
      </c>
      <c r="B8" s="171"/>
      <c r="C8" s="171"/>
      <c r="D8" s="171"/>
      <c r="E8" s="171"/>
      <c r="F8" s="171"/>
      <c r="G8" s="171"/>
      <c r="H8" s="171"/>
      <c r="I8" s="171"/>
      <c r="J8" s="171"/>
      <c r="K8" s="171"/>
      <c r="L8" s="171"/>
    </row>
    <row r="9" spans="1:12" ht="36" customHeight="1" x14ac:dyDescent="0.25">
      <c r="A9" s="172" t="s">
        <v>608</v>
      </c>
      <c r="B9" s="172"/>
      <c r="C9" s="172"/>
      <c r="D9" s="172"/>
      <c r="E9" s="172"/>
      <c r="F9" s="172"/>
      <c r="G9" s="172"/>
      <c r="H9" s="172"/>
      <c r="I9" s="172"/>
      <c r="J9" s="172"/>
      <c r="K9" s="172"/>
      <c r="L9" s="172"/>
    </row>
    <row r="10" spans="1:12" ht="36" customHeight="1" x14ac:dyDescent="0.25">
      <c r="A10" s="172" t="s">
        <v>609</v>
      </c>
      <c r="B10" s="172"/>
      <c r="C10" s="172"/>
      <c r="D10" s="172"/>
      <c r="E10" s="172"/>
      <c r="F10" s="172"/>
      <c r="G10" s="172"/>
      <c r="H10" s="172"/>
      <c r="I10" s="172"/>
      <c r="J10" s="172"/>
      <c r="K10" s="172"/>
      <c r="L10" s="172"/>
    </row>
    <row r="11" spans="1:12" ht="36" customHeight="1" x14ac:dyDescent="0.25">
      <c r="A11" s="172" t="s">
        <v>610</v>
      </c>
      <c r="B11" s="172"/>
      <c r="C11" s="172"/>
      <c r="D11" s="172"/>
      <c r="E11" s="172"/>
      <c r="F11" s="172"/>
      <c r="G11" s="172"/>
      <c r="H11" s="172"/>
      <c r="I11" s="172"/>
      <c r="J11" s="172"/>
      <c r="K11" s="172"/>
      <c r="L11" s="172"/>
    </row>
    <row r="12" spans="1:12" ht="49.95" customHeight="1" x14ac:dyDescent="0.25">
      <c r="A12" s="168" t="s">
        <v>259</v>
      </c>
      <c r="B12" s="169"/>
      <c r="C12" s="169"/>
      <c r="D12" s="169"/>
      <c r="E12" s="169"/>
      <c r="F12" s="169"/>
      <c r="G12" s="169"/>
      <c r="H12" s="169"/>
      <c r="I12" s="169"/>
      <c r="J12" s="169"/>
      <c r="K12" s="169"/>
      <c r="L12" s="169"/>
    </row>
    <row r="13" spans="1:12" ht="36" customHeight="1" x14ac:dyDescent="0.25">
      <c r="A13" s="168" t="s">
        <v>530</v>
      </c>
      <c r="B13" s="169"/>
      <c r="C13" s="169"/>
      <c r="D13" s="169"/>
      <c r="E13" s="169"/>
      <c r="F13" s="169"/>
      <c r="G13" s="169"/>
      <c r="H13" s="169"/>
      <c r="I13" s="169"/>
      <c r="J13" s="169"/>
      <c r="K13" s="169"/>
      <c r="L13" s="169"/>
    </row>
    <row r="14" spans="1:12" ht="20.100000000000001" customHeight="1" x14ac:dyDescent="0.25">
      <c r="A14" s="137" t="s">
        <v>607</v>
      </c>
      <c r="B14" s="131"/>
      <c r="C14" s="131"/>
      <c r="D14" s="131"/>
      <c r="E14" s="131"/>
      <c r="F14" s="131"/>
      <c r="G14" s="131"/>
      <c r="H14" s="131"/>
      <c r="I14" s="131"/>
      <c r="J14" s="131"/>
      <c r="K14" s="131"/>
      <c r="L14" s="131"/>
    </row>
    <row r="15" spans="1:12" ht="36" customHeight="1" x14ac:dyDescent="0.25">
      <c r="A15" s="178" t="s">
        <v>78</v>
      </c>
      <c r="B15" s="179"/>
      <c r="C15" s="179"/>
      <c r="D15" s="179"/>
      <c r="E15" s="179"/>
      <c r="F15" s="179"/>
      <c r="G15" s="179"/>
      <c r="H15" s="179"/>
      <c r="J15" s="105"/>
      <c r="K15" s="105"/>
    </row>
    <row r="16" spans="1:12" ht="19.95" customHeight="1" x14ac:dyDescent="0.25"/>
    <row r="17" spans="1:12" s="21" customFormat="1" ht="36" customHeight="1" x14ac:dyDescent="0.25">
      <c r="A17" s="180" t="s">
        <v>76</v>
      </c>
      <c r="B17" s="180"/>
      <c r="C17" s="180"/>
      <c r="D17" s="180"/>
      <c r="E17" s="30" t="s">
        <v>60</v>
      </c>
      <c r="F17" s="30" t="s">
        <v>77</v>
      </c>
      <c r="G17" s="22" t="s">
        <v>61</v>
      </c>
      <c r="H17" s="21" t="s">
        <v>62</v>
      </c>
      <c r="I17" s="23"/>
      <c r="J17" s="24"/>
      <c r="K17" s="22"/>
    </row>
    <row r="18" spans="1:12" s="21" customFormat="1" ht="18" customHeight="1" x14ac:dyDescent="0.25">
      <c r="A18" s="175" t="s">
        <v>260</v>
      </c>
      <c r="B18" s="175"/>
      <c r="C18" s="175"/>
      <c r="D18" s="175"/>
      <c r="E18" s="106" t="s">
        <v>258</v>
      </c>
      <c r="F18" s="106"/>
      <c r="G18" s="107" t="s">
        <v>257</v>
      </c>
      <c r="H18" s="107"/>
      <c r="I18" s="88" t="str">
        <f>IF(COUNTA(G18:H18)&gt;1,"nur ein Verfahren - one type, only!","")</f>
        <v/>
      </c>
      <c r="J18" s="24"/>
      <c r="K18" s="22"/>
    </row>
    <row r="19" spans="1:12" s="21" customFormat="1" ht="18" customHeight="1" x14ac:dyDescent="0.25">
      <c r="A19" s="175" t="s">
        <v>261</v>
      </c>
      <c r="B19" s="175"/>
      <c r="C19" s="175"/>
      <c r="D19" s="175"/>
      <c r="E19" s="106" t="s">
        <v>0</v>
      </c>
      <c r="F19" s="106"/>
      <c r="G19" s="107"/>
      <c r="H19" s="107" t="s">
        <v>1</v>
      </c>
      <c r="I19" s="88" t="str">
        <f>IF(COUNTA(G19:H19)&gt;1,"nur ein Verfahren - one type, only!","")</f>
        <v/>
      </c>
      <c r="J19" s="24"/>
      <c r="K19" s="22"/>
    </row>
    <row r="20" spans="1:12" s="21" customFormat="1" ht="18" customHeight="1" x14ac:dyDescent="0.25">
      <c r="A20" s="175" t="s">
        <v>262</v>
      </c>
      <c r="B20" s="176"/>
      <c r="C20" s="176"/>
      <c r="D20" s="176"/>
      <c r="E20" s="106" t="s">
        <v>58</v>
      </c>
      <c r="F20" s="106"/>
      <c r="G20" s="107"/>
      <c r="H20" s="107"/>
      <c r="I20" s="88" t="str">
        <f>IF(COUNTA(G20:H20)&gt;1,"nur ein Verfahren - one type, only!","")</f>
        <v/>
      </c>
      <c r="J20" s="24"/>
      <c r="K20" s="22"/>
    </row>
    <row r="21" spans="1:12" s="21" customFormat="1" ht="18" customHeight="1" x14ac:dyDescent="0.25">
      <c r="A21" s="175" t="s">
        <v>263</v>
      </c>
      <c r="B21" s="176"/>
      <c r="C21" s="176"/>
      <c r="D21" s="176"/>
      <c r="E21" s="106" t="s">
        <v>560</v>
      </c>
      <c r="F21" s="106" t="s">
        <v>2</v>
      </c>
      <c r="G21" s="107" t="s">
        <v>1</v>
      </c>
      <c r="H21" s="107"/>
      <c r="I21" s="88" t="str">
        <f>IF(COUNTA(G21:H21)&gt;1,"nur ein Verfahren - one type, only!","")</f>
        <v/>
      </c>
      <c r="J21" s="25"/>
      <c r="K21" s="14"/>
      <c r="L21" s="14"/>
    </row>
    <row r="22" spans="1:12" s="21" customFormat="1" ht="18" customHeight="1" x14ac:dyDescent="0.25">
      <c r="A22" s="117" t="s">
        <v>497</v>
      </c>
      <c r="B22" s="112"/>
      <c r="C22" s="112"/>
      <c r="D22" s="112"/>
      <c r="E22" s="123"/>
      <c r="F22" s="123"/>
      <c r="G22" s="124"/>
      <c r="H22" s="124"/>
      <c r="I22" s="88" t="str">
        <f t="shared" ref="I22:I90" si="0">IF(COUNTA(G22:H22)&gt;1,"nur ein Verfahren - one type, only!","")</f>
        <v/>
      </c>
      <c r="J22" s="34"/>
      <c r="K22" s="14"/>
      <c r="L22" s="14"/>
    </row>
    <row r="23" spans="1:12" s="21" customFormat="1" ht="18" customHeight="1" x14ac:dyDescent="0.25">
      <c r="A23" s="117" t="s">
        <v>305</v>
      </c>
      <c r="B23" s="113"/>
      <c r="C23" s="113"/>
      <c r="D23" s="113"/>
      <c r="E23" s="123"/>
      <c r="F23" s="123"/>
      <c r="G23" s="124"/>
      <c r="H23" s="124"/>
      <c r="I23" s="88" t="str">
        <f>IF(COUNTA(G23:H23)&gt;1,"nur ein Prinzip - one type, only!","")</f>
        <v/>
      </c>
      <c r="J23" s="34"/>
      <c r="K23" s="14"/>
      <c r="L23" s="14"/>
    </row>
    <row r="24" spans="1:12" s="21" customFormat="1" ht="18" customHeight="1" x14ac:dyDescent="0.25">
      <c r="A24" s="117" t="s">
        <v>63</v>
      </c>
      <c r="B24" s="112"/>
      <c r="C24" s="112"/>
      <c r="D24" s="112"/>
      <c r="E24" s="123"/>
      <c r="F24" s="123"/>
      <c r="G24" s="124"/>
      <c r="H24" s="124"/>
      <c r="I24" s="88" t="str">
        <f t="shared" si="0"/>
        <v/>
      </c>
      <c r="J24" s="34"/>
      <c r="K24" s="14"/>
      <c r="L24" s="14"/>
    </row>
    <row r="25" spans="1:12" s="21" customFormat="1" ht="18" customHeight="1" x14ac:dyDescent="0.25">
      <c r="A25" s="117" t="s">
        <v>273</v>
      </c>
      <c r="B25" s="113"/>
      <c r="C25" s="113"/>
      <c r="D25" s="113"/>
      <c r="E25" s="123"/>
      <c r="F25" s="123"/>
      <c r="G25" s="124"/>
      <c r="H25" s="124"/>
      <c r="I25" s="88" t="str">
        <f t="shared" si="0"/>
        <v/>
      </c>
      <c r="J25" s="34"/>
      <c r="K25" s="14"/>
      <c r="L25" s="14"/>
    </row>
    <row r="26" spans="1:12" s="21" customFormat="1" ht="18" customHeight="1" x14ac:dyDescent="0.25">
      <c r="A26" s="117" t="s">
        <v>546</v>
      </c>
      <c r="B26" s="113"/>
      <c r="C26" s="113"/>
      <c r="D26" s="113"/>
      <c r="E26" s="123"/>
      <c r="F26" s="123"/>
      <c r="G26" s="124"/>
      <c r="H26" s="124"/>
      <c r="I26" s="88"/>
      <c r="J26" s="34"/>
      <c r="K26" s="14"/>
      <c r="L26" s="14"/>
    </row>
    <row r="27" spans="1:12" s="21" customFormat="1" ht="18" customHeight="1" x14ac:dyDescent="0.25">
      <c r="A27" s="117" t="s">
        <v>306</v>
      </c>
      <c r="B27" s="113"/>
      <c r="C27" s="113"/>
      <c r="D27" s="113"/>
      <c r="E27" s="123"/>
      <c r="F27" s="123"/>
      <c r="G27" s="124"/>
      <c r="H27" s="124"/>
      <c r="I27" s="88" t="str">
        <f t="shared" si="0"/>
        <v/>
      </c>
      <c r="J27" s="34"/>
      <c r="K27" s="14"/>
      <c r="L27" s="14"/>
    </row>
    <row r="28" spans="1:12" s="21" customFormat="1" ht="18" customHeight="1" x14ac:dyDescent="0.25">
      <c r="A28" s="117" t="s">
        <v>64</v>
      </c>
      <c r="B28" s="113"/>
      <c r="C28" s="113"/>
      <c r="D28" s="113"/>
      <c r="E28" s="123"/>
      <c r="F28" s="123"/>
      <c r="G28" s="124"/>
      <c r="H28" s="124"/>
      <c r="I28" s="88" t="str">
        <f t="shared" si="0"/>
        <v/>
      </c>
      <c r="J28" s="34"/>
      <c r="K28" s="14"/>
      <c r="L28" s="14"/>
    </row>
    <row r="29" spans="1:12" s="21" customFormat="1" ht="18" customHeight="1" x14ac:dyDescent="0.25">
      <c r="A29" s="117" t="s">
        <v>3</v>
      </c>
      <c r="B29" s="113"/>
      <c r="C29" s="113"/>
      <c r="D29" s="113"/>
      <c r="E29" s="123"/>
      <c r="F29" s="123"/>
      <c r="G29" s="124"/>
      <c r="H29" s="124"/>
      <c r="I29" s="88" t="str">
        <f t="shared" si="0"/>
        <v/>
      </c>
      <c r="J29" s="34"/>
      <c r="K29" s="14"/>
      <c r="L29" s="14"/>
    </row>
    <row r="30" spans="1:12" s="21" customFormat="1" ht="18" customHeight="1" x14ac:dyDescent="0.25">
      <c r="A30" s="117" t="s">
        <v>307</v>
      </c>
      <c r="B30" s="112"/>
      <c r="C30" s="112"/>
      <c r="D30" s="112"/>
      <c r="E30" s="123"/>
      <c r="F30" s="123"/>
      <c r="G30" s="124"/>
      <c r="H30" s="124"/>
      <c r="I30" s="88" t="str">
        <f t="shared" si="0"/>
        <v/>
      </c>
      <c r="J30" s="34"/>
    </row>
    <row r="31" spans="1:12" ht="18" customHeight="1" x14ac:dyDescent="0.25">
      <c r="A31" s="117" t="s">
        <v>65</v>
      </c>
      <c r="B31" s="113"/>
      <c r="C31" s="113"/>
      <c r="D31" s="113"/>
      <c r="E31" s="123"/>
      <c r="F31" s="123"/>
      <c r="G31" s="124"/>
      <c r="H31" s="124"/>
      <c r="I31" s="88" t="str">
        <f t="shared" si="0"/>
        <v/>
      </c>
      <c r="J31" s="34"/>
    </row>
    <row r="32" spans="1:12" ht="18" customHeight="1" x14ac:dyDescent="0.25">
      <c r="A32" s="117" t="s">
        <v>4</v>
      </c>
      <c r="B32" s="113"/>
      <c r="C32" s="113"/>
      <c r="D32" s="113"/>
      <c r="E32" s="123"/>
      <c r="F32" s="123"/>
      <c r="G32" s="124"/>
      <c r="H32" s="124"/>
      <c r="I32" s="88" t="str">
        <f t="shared" si="0"/>
        <v/>
      </c>
      <c r="J32" s="34"/>
    </row>
    <row r="33" spans="1:10" ht="18" customHeight="1" x14ac:dyDescent="0.25">
      <c r="A33" s="117" t="s">
        <v>308</v>
      </c>
      <c r="B33" s="113"/>
      <c r="C33" s="113"/>
      <c r="D33" s="113"/>
      <c r="E33" s="123"/>
      <c r="F33" s="123"/>
      <c r="G33" s="124"/>
      <c r="H33" s="124"/>
      <c r="I33" s="88" t="str">
        <f t="shared" si="0"/>
        <v/>
      </c>
      <c r="J33" s="34"/>
    </row>
    <row r="34" spans="1:10" ht="18" customHeight="1" x14ac:dyDescent="0.25">
      <c r="A34" s="117" t="s">
        <v>309</v>
      </c>
      <c r="B34" s="113"/>
      <c r="C34" s="113"/>
      <c r="D34" s="113"/>
      <c r="E34" s="123"/>
      <c r="F34" s="123"/>
      <c r="G34" s="124"/>
      <c r="H34" s="124"/>
      <c r="I34" s="88" t="str">
        <f t="shared" si="0"/>
        <v/>
      </c>
      <c r="J34" s="34"/>
    </row>
    <row r="35" spans="1:10" ht="18" customHeight="1" x14ac:dyDescent="0.25">
      <c r="A35" s="117" t="s">
        <v>5</v>
      </c>
      <c r="B35" s="113"/>
      <c r="C35" s="113"/>
      <c r="D35" s="113"/>
      <c r="E35" s="123"/>
      <c r="F35" s="123"/>
      <c r="G35" s="124"/>
      <c r="H35" s="124"/>
      <c r="I35" s="88" t="str">
        <f t="shared" si="0"/>
        <v/>
      </c>
      <c r="J35" s="34"/>
    </row>
    <row r="36" spans="1:10" ht="18" customHeight="1" x14ac:dyDescent="0.25">
      <c r="A36" s="117" t="s">
        <v>274</v>
      </c>
      <c r="B36" s="113"/>
      <c r="C36" s="113"/>
      <c r="D36" s="113"/>
      <c r="E36" s="123"/>
      <c r="F36" s="123"/>
      <c r="G36" s="124"/>
      <c r="H36" s="124"/>
      <c r="I36" s="88" t="str">
        <f t="shared" si="0"/>
        <v/>
      </c>
      <c r="J36" s="34"/>
    </row>
    <row r="37" spans="1:10" ht="18" customHeight="1" x14ac:dyDescent="0.25">
      <c r="A37" s="117" t="s">
        <v>310</v>
      </c>
      <c r="B37" s="113"/>
      <c r="C37" s="113"/>
      <c r="D37" s="113"/>
      <c r="E37" s="123"/>
      <c r="F37" s="123"/>
      <c r="G37" s="124"/>
      <c r="H37" s="124"/>
      <c r="I37" s="88" t="str">
        <f t="shared" si="0"/>
        <v/>
      </c>
      <c r="J37" s="34"/>
    </row>
    <row r="38" spans="1:10" ht="18" customHeight="1" x14ac:dyDescent="0.25">
      <c r="A38" s="117" t="s">
        <v>311</v>
      </c>
      <c r="B38" s="113"/>
      <c r="C38" s="113"/>
      <c r="D38" s="113"/>
      <c r="E38" s="123"/>
      <c r="F38" s="123"/>
      <c r="G38" s="124"/>
      <c r="H38" s="124"/>
      <c r="I38" s="88" t="str">
        <f t="shared" si="0"/>
        <v/>
      </c>
      <c r="J38" s="34"/>
    </row>
    <row r="39" spans="1:10" ht="18" customHeight="1" x14ac:dyDescent="0.25">
      <c r="A39" s="117" t="s">
        <v>6</v>
      </c>
      <c r="B39" s="113"/>
      <c r="C39" s="113"/>
      <c r="D39" s="113"/>
      <c r="E39" s="123"/>
      <c r="F39" s="123"/>
      <c r="G39" s="124"/>
      <c r="H39" s="124"/>
      <c r="I39" s="88" t="str">
        <f t="shared" si="0"/>
        <v/>
      </c>
      <c r="J39" s="34"/>
    </row>
    <row r="40" spans="1:10" ht="18" customHeight="1" x14ac:dyDescent="0.25">
      <c r="A40" s="117" t="s">
        <v>66</v>
      </c>
      <c r="B40" s="112"/>
      <c r="C40" s="112"/>
      <c r="D40" s="112"/>
      <c r="E40" s="123"/>
      <c r="F40" s="123"/>
      <c r="G40" s="124"/>
      <c r="H40" s="124"/>
      <c r="I40" s="88" t="str">
        <f t="shared" si="0"/>
        <v/>
      </c>
      <c r="J40" s="34"/>
    </row>
    <row r="41" spans="1:10" ht="18" customHeight="1" x14ac:dyDescent="0.25">
      <c r="A41" s="117" t="s">
        <v>312</v>
      </c>
      <c r="B41" s="113"/>
      <c r="C41" s="113"/>
      <c r="D41" s="113"/>
      <c r="E41" s="123"/>
      <c r="F41" s="123"/>
      <c r="G41" s="124"/>
      <c r="H41" s="124"/>
      <c r="I41" s="88" t="str">
        <f t="shared" si="0"/>
        <v/>
      </c>
      <c r="J41" s="34"/>
    </row>
    <row r="42" spans="1:10" ht="18" customHeight="1" x14ac:dyDescent="0.25">
      <c r="A42" s="117" t="s">
        <v>313</v>
      </c>
      <c r="B42" s="113"/>
      <c r="C42" s="113"/>
      <c r="D42" s="113"/>
      <c r="E42" s="123"/>
      <c r="F42" s="123"/>
      <c r="G42" s="124"/>
      <c r="H42" s="124"/>
      <c r="I42" s="88" t="str">
        <f t="shared" si="0"/>
        <v/>
      </c>
      <c r="J42" s="34"/>
    </row>
    <row r="43" spans="1:10" ht="18" customHeight="1" x14ac:dyDescent="0.25">
      <c r="A43" s="117" t="s">
        <v>314</v>
      </c>
      <c r="B43" s="113"/>
      <c r="C43" s="113"/>
      <c r="D43" s="113"/>
      <c r="E43" s="123"/>
      <c r="F43" s="123"/>
      <c r="G43" s="124"/>
      <c r="H43" s="124"/>
      <c r="I43" s="88" t="str">
        <f t="shared" si="0"/>
        <v/>
      </c>
      <c r="J43" s="34"/>
    </row>
    <row r="44" spans="1:10" ht="18" customHeight="1" x14ac:dyDescent="0.25">
      <c r="A44" s="117" t="s">
        <v>499</v>
      </c>
      <c r="B44" s="113"/>
      <c r="C44" s="113"/>
      <c r="D44" s="113"/>
      <c r="E44" s="123"/>
      <c r="F44" s="123"/>
      <c r="G44" s="124"/>
      <c r="H44" s="124"/>
      <c r="I44" s="88" t="str">
        <f t="shared" si="0"/>
        <v/>
      </c>
      <c r="J44" s="34"/>
    </row>
    <row r="45" spans="1:10" ht="18" customHeight="1" x14ac:dyDescent="0.25">
      <c r="A45" s="117" t="s">
        <v>561</v>
      </c>
      <c r="B45" s="113"/>
      <c r="C45" s="113"/>
      <c r="D45" s="113"/>
      <c r="E45" s="123"/>
      <c r="F45" s="123"/>
      <c r="G45" s="124"/>
      <c r="H45" s="124"/>
      <c r="I45" s="88"/>
      <c r="J45" s="34"/>
    </row>
    <row r="46" spans="1:10" ht="18" customHeight="1" x14ac:dyDescent="0.25">
      <c r="A46" s="117" t="s">
        <v>562</v>
      </c>
      <c r="B46" s="113"/>
      <c r="C46" s="113"/>
      <c r="D46" s="113"/>
      <c r="E46" s="123"/>
      <c r="F46" s="123"/>
      <c r="G46" s="124"/>
      <c r="H46" s="124"/>
      <c r="I46" s="88"/>
      <c r="J46" s="34"/>
    </row>
    <row r="47" spans="1:10" ht="18" customHeight="1" x14ac:dyDescent="0.25">
      <c r="A47" s="117" t="s">
        <v>563</v>
      </c>
      <c r="B47" s="113"/>
      <c r="C47" s="113"/>
      <c r="D47" s="113"/>
      <c r="E47" s="123"/>
      <c r="F47" s="123"/>
      <c r="G47" s="124"/>
      <c r="H47" s="124"/>
      <c r="I47" s="88"/>
      <c r="J47" s="34"/>
    </row>
    <row r="48" spans="1:10" ht="18" customHeight="1" x14ac:dyDescent="0.25">
      <c r="A48" s="117" t="s">
        <v>315</v>
      </c>
      <c r="B48" s="113"/>
      <c r="C48" s="113"/>
      <c r="D48" s="113"/>
      <c r="E48" s="123"/>
      <c r="F48" s="123"/>
      <c r="G48" s="124"/>
      <c r="H48" s="124"/>
      <c r="I48" s="88" t="str">
        <f t="shared" si="0"/>
        <v/>
      </c>
      <c r="J48" s="34"/>
    </row>
    <row r="49" spans="1:10" ht="18" customHeight="1" x14ac:dyDescent="0.25">
      <c r="A49" s="117" t="s">
        <v>316</v>
      </c>
      <c r="B49" s="113"/>
      <c r="C49" s="113"/>
      <c r="D49" s="113"/>
      <c r="E49" s="123"/>
      <c r="F49" s="123"/>
      <c r="G49" s="124"/>
      <c r="H49" s="124"/>
      <c r="I49" s="88" t="str">
        <f t="shared" si="0"/>
        <v/>
      </c>
      <c r="J49" s="34"/>
    </row>
    <row r="50" spans="1:10" ht="18" customHeight="1" x14ac:dyDescent="0.25">
      <c r="A50" s="117" t="s">
        <v>583</v>
      </c>
      <c r="B50" s="113"/>
      <c r="C50" s="113"/>
      <c r="D50" s="113"/>
      <c r="E50" s="123"/>
      <c r="F50" s="123"/>
      <c r="G50" s="124"/>
      <c r="H50" s="124"/>
      <c r="I50" s="88"/>
      <c r="J50" s="34"/>
    </row>
    <row r="51" spans="1:10" ht="18" customHeight="1" x14ac:dyDescent="0.25">
      <c r="A51" s="117" t="s">
        <v>317</v>
      </c>
      <c r="B51" s="113"/>
      <c r="C51" s="113"/>
      <c r="D51" s="113"/>
      <c r="E51" s="123"/>
      <c r="F51" s="123"/>
      <c r="G51" s="124"/>
      <c r="H51" s="124"/>
      <c r="I51" s="88" t="str">
        <f t="shared" si="0"/>
        <v/>
      </c>
      <c r="J51" s="34"/>
    </row>
    <row r="52" spans="1:10" ht="18" customHeight="1" x14ac:dyDescent="0.25">
      <c r="A52" s="117" t="s">
        <v>188</v>
      </c>
      <c r="B52" s="113"/>
      <c r="C52" s="113"/>
      <c r="D52" s="113"/>
      <c r="E52" s="123"/>
      <c r="F52" s="123"/>
      <c r="G52" s="124"/>
      <c r="H52" s="124"/>
      <c r="I52" s="88" t="str">
        <f t="shared" si="0"/>
        <v/>
      </c>
      <c r="J52" s="34"/>
    </row>
    <row r="53" spans="1:10" ht="18" customHeight="1" x14ac:dyDescent="0.25">
      <c r="A53" s="117" t="s">
        <v>318</v>
      </c>
      <c r="B53" s="113"/>
      <c r="C53" s="113"/>
      <c r="D53" s="113"/>
      <c r="E53" s="123"/>
      <c r="F53" s="123"/>
      <c r="G53" s="124"/>
      <c r="H53" s="124"/>
      <c r="I53" s="88" t="str">
        <f t="shared" si="0"/>
        <v/>
      </c>
      <c r="J53" s="34"/>
    </row>
    <row r="54" spans="1:10" ht="18" customHeight="1" x14ac:dyDescent="0.25">
      <c r="A54" s="117" t="s">
        <v>319</v>
      </c>
      <c r="B54" s="113"/>
      <c r="C54" s="113"/>
      <c r="D54" s="113"/>
      <c r="E54" s="123"/>
      <c r="F54" s="123"/>
      <c r="G54" s="124"/>
      <c r="H54" s="124"/>
      <c r="I54" s="88" t="str">
        <f t="shared" si="0"/>
        <v/>
      </c>
      <c r="J54" s="34"/>
    </row>
    <row r="55" spans="1:10" ht="18" customHeight="1" x14ac:dyDescent="0.25">
      <c r="A55" s="117" t="s">
        <v>275</v>
      </c>
      <c r="B55" s="113"/>
      <c r="C55" s="113"/>
      <c r="D55" s="113"/>
      <c r="E55" s="123"/>
      <c r="F55" s="123"/>
      <c r="G55" s="124"/>
      <c r="H55" s="124"/>
      <c r="I55" s="88" t="str">
        <f t="shared" si="0"/>
        <v/>
      </c>
      <c r="J55" s="34"/>
    </row>
    <row r="56" spans="1:10" ht="18" customHeight="1" x14ac:dyDescent="0.25">
      <c r="A56" s="117" t="s">
        <v>320</v>
      </c>
      <c r="B56" s="113"/>
      <c r="C56" s="113"/>
      <c r="D56" s="113"/>
      <c r="E56" s="123"/>
      <c r="F56" s="123"/>
      <c r="G56" s="124"/>
      <c r="H56" s="124"/>
      <c r="I56" s="88" t="str">
        <f t="shared" si="0"/>
        <v/>
      </c>
      <c r="J56" s="34"/>
    </row>
    <row r="57" spans="1:10" ht="18" customHeight="1" x14ac:dyDescent="0.25">
      <c r="A57" s="117" t="s">
        <v>321</v>
      </c>
      <c r="B57" s="113"/>
      <c r="C57" s="113"/>
      <c r="D57" s="113"/>
      <c r="E57" s="123"/>
      <c r="F57" s="123"/>
      <c r="G57" s="124"/>
      <c r="H57" s="124"/>
      <c r="I57" s="88" t="str">
        <f t="shared" si="0"/>
        <v/>
      </c>
      <c r="J57" s="34"/>
    </row>
    <row r="58" spans="1:10" ht="18" customHeight="1" x14ac:dyDescent="0.25">
      <c r="A58" s="117" t="s">
        <v>322</v>
      </c>
      <c r="B58" s="112"/>
      <c r="C58" s="112"/>
      <c r="D58" s="112"/>
      <c r="E58" s="123"/>
      <c r="F58" s="123"/>
      <c r="G58" s="124"/>
      <c r="H58" s="124"/>
      <c r="I58" s="88" t="str">
        <f t="shared" si="0"/>
        <v/>
      </c>
      <c r="J58" s="34"/>
    </row>
    <row r="59" spans="1:10" ht="18" customHeight="1" x14ac:dyDescent="0.25">
      <c r="A59" s="117" t="s">
        <v>67</v>
      </c>
      <c r="B59" s="112"/>
      <c r="C59" s="112"/>
      <c r="D59" s="112"/>
      <c r="E59" s="123"/>
      <c r="F59" s="123"/>
      <c r="G59" s="124"/>
      <c r="H59" s="124"/>
      <c r="I59" s="88" t="str">
        <f t="shared" si="0"/>
        <v/>
      </c>
      <c r="J59" s="34"/>
    </row>
    <row r="60" spans="1:10" ht="18" customHeight="1" x14ac:dyDescent="0.25">
      <c r="A60" s="117" t="s">
        <v>323</v>
      </c>
      <c r="B60" s="113"/>
      <c r="C60" s="113"/>
      <c r="D60" s="113"/>
      <c r="E60" s="123"/>
      <c r="F60" s="123"/>
      <c r="G60" s="124"/>
      <c r="H60" s="124"/>
      <c r="I60" s="88" t="str">
        <f t="shared" si="0"/>
        <v/>
      </c>
      <c r="J60" s="34"/>
    </row>
    <row r="61" spans="1:10" ht="18" customHeight="1" x14ac:dyDescent="0.25">
      <c r="A61" s="117" t="s">
        <v>189</v>
      </c>
      <c r="B61" s="113"/>
      <c r="C61" s="113"/>
      <c r="D61" s="113"/>
      <c r="E61" s="123"/>
      <c r="F61" s="123"/>
      <c r="G61" s="124"/>
      <c r="H61" s="124"/>
      <c r="I61" s="88" t="str">
        <f t="shared" si="0"/>
        <v/>
      </c>
      <c r="J61" s="34"/>
    </row>
    <row r="62" spans="1:10" ht="18" customHeight="1" x14ac:dyDescent="0.25">
      <c r="A62" s="117" t="s">
        <v>324</v>
      </c>
      <c r="B62" s="112"/>
      <c r="C62" s="112"/>
      <c r="D62" s="112"/>
      <c r="E62" s="123"/>
      <c r="F62" s="123"/>
      <c r="G62" s="124"/>
      <c r="H62" s="124"/>
      <c r="I62" s="88" t="str">
        <f t="shared" si="0"/>
        <v/>
      </c>
      <c r="J62" s="34"/>
    </row>
    <row r="63" spans="1:10" ht="18" customHeight="1" x14ac:dyDescent="0.25">
      <c r="A63" s="117" t="s">
        <v>276</v>
      </c>
      <c r="B63" s="113"/>
      <c r="C63" s="113"/>
      <c r="D63" s="113"/>
      <c r="E63" s="123"/>
      <c r="F63" s="123"/>
      <c r="G63" s="124"/>
      <c r="H63" s="124"/>
      <c r="I63" s="88" t="str">
        <f t="shared" si="0"/>
        <v/>
      </c>
      <c r="J63" s="34"/>
    </row>
    <row r="64" spans="1:10" ht="18" customHeight="1" x14ac:dyDescent="0.25">
      <c r="A64" s="117" t="s">
        <v>68</v>
      </c>
      <c r="B64" s="113"/>
      <c r="C64" s="113"/>
      <c r="D64" s="113"/>
      <c r="E64" s="123"/>
      <c r="F64" s="123"/>
      <c r="G64" s="124"/>
      <c r="H64" s="124"/>
      <c r="I64" s="88" t="str">
        <f t="shared" si="0"/>
        <v/>
      </c>
      <c r="J64" s="34"/>
    </row>
    <row r="65" spans="1:10" ht="18" customHeight="1" x14ac:dyDescent="0.25">
      <c r="A65" s="117" t="s">
        <v>325</v>
      </c>
      <c r="B65" s="113"/>
      <c r="C65" s="113"/>
      <c r="D65" s="113"/>
      <c r="E65" s="123"/>
      <c r="F65" s="123"/>
      <c r="G65" s="124"/>
      <c r="H65" s="124"/>
      <c r="I65" s="88" t="str">
        <f t="shared" si="0"/>
        <v/>
      </c>
      <c r="J65" s="34"/>
    </row>
    <row r="66" spans="1:10" ht="18" customHeight="1" x14ac:dyDescent="0.25">
      <c r="A66" s="117" t="s">
        <v>326</v>
      </c>
      <c r="B66" s="113"/>
      <c r="C66" s="113"/>
      <c r="D66" s="113"/>
      <c r="E66" s="123"/>
      <c r="F66" s="123"/>
      <c r="G66" s="124"/>
      <c r="H66" s="124"/>
      <c r="I66" s="88" t="str">
        <f t="shared" si="0"/>
        <v/>
      </c>
      <c r="J66" s="34"/>
    </row>
    <row r="67" spans="1:10" ht="18" customHeight="1" x14ac:dyDescent="0.25">
      <c r="A67" s="117" t="s">
        <v>327</v>
      </c>
      <c r="B67" s="113"/>
      <c r="C67" s="113"/>
      <c r="D67" s="113"/>
      <c r="E67" s="123"/>
      <c r="F67" s="123"/>
      <c r="G67" s="124"/>
      <c r="H67" s="124"/>
      <c r="I67" s="88" t="str">
        <f t="shared" si="0"/>
        <v/>
      </c>
      <c r="J67" s="34"/>
    </row>
    <row r="68" spans="1:10" ht="18" customHeight="1" x14ac:dyDescent="0.25">
      <c r="A68" s="117" t="s">
        <v>328</v>
      </c>
      <c r="B68" s="113"/>
      <c r="C68" s="113"/>
      <c r="D68" s="113"/>
      <c r="E68" s="123"/>
      <c r="F68" s="123"/>
      <c r="G68" s="124"/>
      <c r="H68" s="124"/>
      <c r="I68" s="88" t="str">
        <f t="shared" si="0"/>
        <v/>
      </c>
      <c r="J68" s="34"/>
    </row>
    <row r="69" spans="1:10" ht="18" customHeight="1" x14ac:dyDescent="0.25">
      <c r="A69" s="117" t="s">
        <v>329</v>
      </c>
      <c r="B69" s="113"/>
      <c r="C69" s="113"/>
      <c r="D69" s="113"/>
      <c r="E69" s="123"/>
      <c r="F69" s="123"/>
      <c r="G69" s="124"/>
      <c r="H69" s="124"/>
      <c r="I69" s="88" t="str">
        <f t="shared" si="0"/>
        <v/>
      </c>
      <c r="J69" s="34"/>
    </row>
    <row r="70" spans="1:10" ht="18" customHeight="1" x14ac:dyDescent="0.25">
      <c r="A70" s="117" t="s">
        <v>330</v>
      </c>
      <c r="B70" s="113"/>
      <c r="C70" s="113"/>
      <c r="D70" s="113"/>
      <c r="E70" s="123"/>
      <c r="F70" s="123"/>
      <c r="G70" s="124"/>
      <c r="H70" s="124"/>
      <c r="I70" s="88" t="str">
        <f t="shared" si="0"/>
        <v/>
      </c>
      <c r="J70" s="34"/>
    </row>
    <row r="71" spans="1:10" ht="18" customHeight="1" x14ac:dyDescent="0.25">
      <c r="A71" s="117" t="s">
        <v>331</v>
      </c>
      <c r="B71" s="113"/>
      <c r="C71" s="113"/>
      <c r="D71" s="113"/>
      <c r="E71" s="123"/>
      <c r="F71" s="123"/>
      <c r="G71" s="124"/>
      <c r="H71" s="124"/>
      <c r="I71" s="88" t="str">
        <f t="shared" si="0"/>
        <v/>
      </c>
      <c r="J71" s="34"/>
    </row>
    <row r="72" spans="1:10" ht="18" customHeight="1" x14ac:dyDescent="0.25">
      <c r="A72" s="117" t="s">
        <v>332</v>
      </c>
      <c r="B72" s="113"/>
      <c r="C72" s="113"/>
      <c r="D72" s="113"/>
      <c r="E72" s="123"/>
      <c r="F72" s="123"/>
      <c r="G72" s="124"/>
      <c r="H72" s="124"/>
      <c r="I72" s="88" t="str">
        <f t="shared" si="0"/>
        <v/>
      </c>
      <c r="J72" s="34"/>
    </row>
    <row r="73" spans="1:10" ht="18" customHeight="1" x14ac:dyDescent="0.25">
      <c r="A73" s="117" t="s">
        <v>333</v>
      </c>
      <c r="B73" s="113"/>
      <c r="C73" s="113"/>
      <c r="D73" s="113"/>
      <c r="E73" s="123"/>
      <c r="F73" s="123"/>
      <c r="G73" s="124"/>
      <c r="H73" s="124"/>
      <c r="I73" s="88" t="str">
        <f t="shared" si="0"/>
        <v/>
      </c>
      <c r="J73" s="34"/>
    </row>
    <row r="74" spans="1:10" ht="18" customHeight="1" x14ac:dyDescent="0.25">
      <c r="A74" s="117" t="s">
        <v>7</v>
      </c>
      <c r="B74" s="113"/>
      <c r="C74" s="113"/>
      <c r="D74" s="113"/>
      <c r="E74" s="123"/>
      <c r="F74" s="123"/>
      <c r="G74" s="124"/>
      <c r="H74" s="124"/>
      <c r="I74" s="88" t="str">
        <f t="shared" si="0"/>
        <v/>
      </c>
      <c r="J74" s="34"/>
    </row>
    <row r="75" spans="1:10" ht="18" customHeight="1" x14ac:dyDescent="0.25">
      <c r="A75" s="117" t="s">
        <v>334</v>
      </c>
      <c r="B75" s="113"/>
      <c r="C75" s="113"/>
      <c r="D75" s="113"/>
      <c r="E75" s="123"/>
      <c r="F75" s="123"/>
      <c r="G75" s="124"/>
      <c r="H75" s="124"/>
      <c r="I75" s="88" t="str">
        <f t="shared" si="0"/>
        <v/>
      </c>
      <c r="J75" s="34"/>
    </row>
    <row r="76" spans="1:10" ht="18" customHeight="1" x14ac:dyDescent="0.25">
      <c r="A76" s="117" t="s">
        <v>335</v>
      </c>
      <c r="B76" s="113"/>
      <c r="C76" s="113"/>
      <c r="D76" s="113"/>
      <c r="E76" s="123"/>
      <c r="F76" s="123"/>
      <c r="G76" s="124"/>
      <c r="H76" s="124"/>
      <c r="I76" s="88" t="str">
        <f t="shared" si="0"/>
        <v/>
      </c>
      <c r="J76" s="34"/>
    </row>
    <row r="77" spans="1:10" ht="18" customHeight="1" x14ac:dyDescent="0.25">
      <c r="A77" s="117" t="s">
        <v>277</v>
      </c>
      <c r="B77" s="113"/>
      <c r="C77" s="113"/>
      <c r="D77" s="113"/>
      <c r="E77" s="123"/>
      <c r="F77" s="123"/>
      <c r="G77" s="124"/>
      <c r="H77" s="124"/>
      <c r="I77" s="88" t="str">
        <f t="shared" si="0"/>
        <v/>
      </c>
      <c r="J77" s="34"/>
    </row>
    <row r="78" spans="1:10" ht="18" customHeight="1" x14ac:dyDescent="0.25">
      <c r="A78" s="117" t="s">
        <v>336</v>
      </c>
      <c r="B78" s="113"/>
      <c r="C78" s="113"/>
      <c r="D78" s="113"/>
      <c r="E78" s="123"/>
      <c r="F78" s="123"/>
      <c r="G78" s="124"/>
      <c r="H78" s="124"/>
      <c r="I78" s="88" t="str">
        <f t="shared" si="0"/>
        <v/>
      </c>
      <c r="J78" s="34"/>
    </row>
    <row r="79" spans="1:10" ht="18" customHeight="1" x14ac:dyDescent="0.25">
      <c r="A79" s="117" t="s">
        <v>278</v>
      </c>
      <c r="B79" s="113"/>
      <c r="C79" s="113"/>
      <c r="D79" s="113"/>
      <c r="E79" s="123"/>
      <c r="F79" s="123"/>
      <c r="G79" s="124"/>
      <c r="H79" s="124"/>
      <c r="I79" s="88" t="str">
        <f t="shared" si="0"/>
        <v/>
      </c>
      <c r="J79" s="34"/>
    </row>
    <row r="80" spans="1:10" ht="18" customHeight="1" x14ac:dyDescent="0.25">
      <c r="A80" s="117" t="s">
        <v>279</v>
      </c>
      <c r="B80" s="113"/>
      <c r="C80" s="113"/>
      <c r="D80" s="113"/>
      <c r="E80" s="123"/>
      <c r="F80" s="123"/>
      <c r="G80" s="124"/>
      <c r="H80" s="124"/>
      <c r="I80" s="88" t="str">
        <f t="shared" si="0"/>
        <v/>
      </c>
      <c r="J80" s="34"/>
    </row>
    <row r="81" spans="1:10" ht="18" customHeight="1" x14ac:dyDescent="0.25">
      <c r="A81" s="117" t="s">
        <v>337</v>
      </c>
      <c r="B81" s="113"/>
      <c r="C81" s="113"/>
      <c r="D81" s="113"/>
      <c r="E81" s="123"/>
      <c r="F81" s="123"/>
      <c r="G81" s="124"/>
      <c r="H81" s="124"/>
      <c r="I81" s="88" t="str">
        <f t="shared" si="0"/>
        <v/>
      </c>
      <c r="J81" s="34"/>
    </row>
    <row r="82" spans="1:10" ht="18" customHeight="1" x14ac:dyDescent="0.25">
      <c r="A82" s="117" t="s">
        <v>8</v>
      </c>
      <c r="B82" s="114"/>
      <c r="C82" s="114"/>
      <c r="D82" s="114"/>
      <c r="E82" s="123"/>
      <c r="F82" s="123"/>
      <c r="G82" s="124"/>
      <c r="H82" s="124"/>
      <c r="I82" s="88" t="str">
        <f t="shared" si="0"/>
        <v/>
      </c>
      <c r="J82" s="34"/>
    </row>
    <row r="83" spans="1:10" ht="18" customHeight="1" x14ac:dyDescent="0.25">
      <c r="A83" s="117" t="s">
        <v>512</v>
      </c>
      <c r="B83" s="113"/>
      <c r="C83" s="113"/>
      <c r="D83" s="113"/>
      <c r="E83" s="123"/>
      <c r="F83" s="123"/>
      <c r="G83" s="124"/>
      <c r="H83" s="124"/>
      <c r="I83" s="88" t="str">
        <f t="shared" si="0"/>
        <v/>
      </c>
      <c r="J83" s="34"/>
    </row>
    <row r="84" spans="1:10" ht="18" customHeight="1" x14ac:dyDescent="0.25">
      <c r="A84" s="117" t="s">
        <v>280</v>
      </c>
      <c r="B84" s="113"/>
      <c r="C84" s="113"/>
      <c r="D84" s="113"/>
      <c r="E84" s="123"/>
      <c r="F84" s="123"/>
      <c r="G84" s="124"/>
      <c r="H84" s="124"/>
      <c r="I84" s="88" t="str">
        <f t="shared" si="0"/>
        <v/>
      </c>
      <c r="J84" s="34"/>
    </row>
    <row r="85" spans="1:10" ht="18" customHeight="1" x14ac:dyDescent="0.25">
      <c r="A85" s="117" t="s">
        <v>500</v>
      </c>
      <c r="B85" s="113"/>
      <c r="C85" s="113"/>
      <c r="D85" s="113"/>
      <c r="E85" s="123"/>
      <c r="F85" s="123"/>
      <c r="G85" s="124"/>
      <c r="H85" s="124"/>
      <c r="I85" s="88" t="str">
        <f t="shared" si="0"/>
        <v/>
      </c>
      <c r="J85" s="34"/>
    </row>
    <row r="86" spans="1:10" ht="18" customHeight="1" x14ac:dyDescent="0.25">
      <c r="A86" s="117" t="s">
        <v>522</v>
      </c>
      <c r="B86" s="113"/>
      <c r="C86" s="113"/>
      <c r="D86" s="113"/>
      <c r="E86" s="123"/>
      <c r="F86" s="123"/>
      <c r="G86" s="124"/>
      <c r="H86" s="124"/>
      <c r="I86" s="88" t="str">
        <f t="shared" si="0"/>
        <v/>
      </c>
      <c r="J86" s="34"/>
    </row>
    <row r="87" spans="1:10" ht="18" customHeight="1" x14ac:dyDescent="0.25">
      <c r="A87" s="117" t="s">
        <v>523</v>
      </c>
      <c r="B87" s="113"/>
      <c r="C87" s="113"/>
      <c r="D87" s="113"/>
      <c r="E87" s="123"/>
      <c r="F87" s="123"/>
      <c r="G87" s="124"/>
      <c r="H87" s="124"/>
      <c r="I87" s="88" t="str">
        <f t="shared" si="0"/>
        <v/>
      </c>
      <c r="J87" s="34"/>
    </row>
    <row r="88" spans="1:10" ht="18" customHeight="1" x14ac:dyDescent="0.25">
      <c r="A88" s="117" t="s">
        <v>281</v>
      </c>
      <c r="B88" s="113"/>
      <c r="C88" s="113"/>
      <c r="D88" s="113"/>
      <c r="E88" s="123"/>
      <c r="F88" s="123"/>
      <c r="G88" s="124"/>
      <c r="H88" s="124"/>
      <c r="I88" s="88" t="str">
        <f t="shared" si="0"/>
        <v/>
      </c>
      <c r="J88" s="34"/>
    </row>
    <row r="89" spans="1:10" ht="18" customHeight="1" x14ac:dyDescent="0.25">
      <c r="A89" s="117" t="s">
        <v>338</v>
      </c>
      <c r="B89" s="113"/>
      <c r="C89" s="113"/>
      <c r="D89" s="113"/>
      <c r="E89" s="123"/>
      <c r="F89" s="123"/>
      <c r="G89" s="124"/>
      <c r="H89" s="124"/>
      <c r="I89" s="88" t="str">
        <f t="shared" si="0"/>
        <v/>
      </c>
      <c r="J89" s="34"/>
    </row>
    <row r="90" spans="1:10" ht="18" customHeight="1" x14ac:dyDescent="0.25">
      <c r="A90" s="117" t="s">
        <v>339</v>
      </c>
      <c r="B90" s="113"/>
      <c r="C90" s="113"/>
      <c r="D90" s="113"/>
      <c r="E90" s="123"/>
      <c r="F90" s="123"/>
      <c r="G90" s="124"/>
      <c r="H90" s="124"/>
      <c r="I90" s="88" t="str">
        <f t="shared" si="0"/>
        <v/>
      </c>
      <c r="J90" s="34"/>
    </row>
    <row r="91" spans="1:10" ht="18" customHeight="1" x14ac:dyDescent="0.25">
      <c r="A91" s="117" t="s">
        <v>340</v>
      </c>
      <c r="B91" s="113"/>
      <c r="C91" s="113"/>
      <c r="D91" s="113"/>
      <c r="E91" s="123"/>
      <c r="F91" s="123"/>
      <c r="G91" s="124"/>
      <c r="H91" s="124"/>
      <c r="I91" s="88" t="str">
        <f t="shared" ref="I91:I100" si="1">IF(COUNTA(G91:H91)&gt;1,"nur ein Verfahren - one type, only!","")</f>
        <v/>
      </c>
      <c r="J91" s="34"/>
    </row>
    <row r="92" spans="1:10" ht="18" customHeight="1" x14ac:dyDescent="0.25">
      <c r="A92" s="117" t="s">
        <v>341</v>
      </c>
      <c r="B92" s="113"/>
      <c r="C92" s="113"/>
      <c r="D92" s="113"/>
      <c r="E92" s="123"/>
      <c r="F92" s="123"/>
      <c r="G92" s="124"/>
      <c r="H92" s="124"/>
      <c r="I92" s="88" t="str">
        <f t="shared" si="1"/>
        <v/>
      </c>
      <c r="J92" s="34"/>
    </row>
    <row r="93" spans="1:10" ht="18" customHeight="1" x14ac:dyDescent="0.25">
      <c r="A93" s="117" t="s">
        <v>342</v>
      </c>
      <c r="B93" s="113"/>
      <c r="C93" s="113"/>
      <c r="D93" s="113"/>
      <c r="E93" s="123"/>
      <c r="F93" s="123"/>
      <c r="G93" s="124"/>
      <c r="H93" s="124"/>
      <c r="I93" s="88" t="str">
        <f t="shared" si="1"/>
        <v/>
      </c>
      <c r="J93" s="34"/>
    </row>
    <row r="94" spans="1:10" ht="18" customHeight="1" x14ac:dyDescent="0.25">
      <c r="A94" s="117" t="s">
        <v>343</v>
      </c>
      <c r="B94" s="113"/>
      <c r="C94" s="113"/>
      <c r="D94" s="113"/>
      <c r="E94" s="123"/>
      <c r="F94" s="123"/>
      <c r="G94" s="124"/>
      <c r="H94" s="124"/>
      <c r="I94" s="88" t="str">
        <f t="shared" si="1"/>
        <v/>
      </c>
      <c r="J94" s="34"/>
    </row>
    <row r="95" spans="1:10" ht="18" customHeight="1" x14ac:dyDescent="0.25">
      <c r="A95" s="117" t="s">
        <v>602</v>
      </c>
      <c r="B95" s="113"/>
      <c r="C95" s="113"/>
      <c r="D95" s="113"/>
      <c r="E95" s="123"/>
      <c r="F95" s="123"/>
      <c r="G95" s="124"/>
      <c r="H95" s="124"/>
      <c r="I95" s="88" t="str">
        <f t="shared" si="1"/>
        <v/>
      </c>
      <c r="J95" s="34"/>
    </row>
    <row r="96" spans="1:10" ht="18" customHeight="1" x14ac:dyDescent="0.25">
      <c r="A96" s="117" t="s">
        <v>344</v>
      </c>
      <c r="B96" s="113"/>
      <c r="C96" s="113"/>
      <c r="D96" s="113"/>
      <c r="E96" s="123"/>
      <c r="F96" s="123"/>
      <c r="G96" s="124"/>
      <c r="H96" s="124"/>
      <c r="I96" s="88" t="str">
        <f t="shared" si="1"/>
        <v/>
      </c>
      <c r="J96" s="34"/>
    </row>
    <row r="97" spans="1:10" ht="18" customHeight="1" x14ac:dyDescent="0.25">
      <c r="A97" s="117" t="s">
        <v>190</v>
      </c>
      <c r="B97" s="113"/>
      <c r="C97" s="113"/>
      <c r="D97" s="113"/>
      <c r="E97" s="123"/>
      <c r="F97" s="123"/>
      <c r="G97" s="124"/>
      <c r="H97" s="124"/>
      <c r="I97" s="88" t="str">
        <f t="shared" si="1"/>
        <v/>
      </c>
      <c r="J97" s="34"/>
    </row>
    <row r="98" spans="1:10" ht="18" customHeight="1" x14ac:dyDescent="0.25">
      <c r="A98" s="117" t="s">
        <v>345</v>
      </c>
      <c r="B98" s="113"/>
      <c r="C98" s="113"/>
      <c r="D98" s="113"/>
      <c r="E98" s="123"/>
      <c r="F98" s="123"/>
      <c r="G98" s="124"/>
      <c r="H98" s="124"/>
      <c r="I98" s="88" t="str">
        <f t="shared" si="1"/>
        <v/>
      </c>
      <c r="J98" s="34"/>
    </row>
    <row r="99" spans="1:10" ht="18" customHeight="1" x14ac:dyDescent="0.25">
      <c r="A99" s="117" t="s">
        <v>346</v>
      </c>
      <c r="B99" s="113"/>
      <c r="C99" s="113"/>
      <c r="D99" s="113"/>
      <c r="E99" s="123"/>
      <c r="F99" s="123"/>
      <c r="G99" s="124"/>
      <c r="H99" s="124"/>
      <c r="I99" s="88" t="str">
        <f t="shared" si="1"/>
        <v/>
      </c>
      <c r="J99" s="34"/>
    </row>
    <row r="100" spans="1:10" ht="18" customHeight="1" x14ac:dyDescent="0.25">
      <c r="A100" s="117" t="s">
        <v>9</v>
      </c>
      <c r="B100" s="113"/>
      <c r="C100" s="113"/>
      <c r="D100" s="113"/>
      <c r="E100" s="123"/>
      <c r="F100" s="123"/>
      <c r="G100" s="124"/>
      <c r="H100" s="124"/>
      <c r="I100" s="88" t="str">
        <f t="shared" si="1"/>
        <v/>
      </c>
      <c r="J100" s="34"/>
    </row>
    <row r="101" spans="1:10" ht="18" customHeight="1" x14ac:dyDescent="0.25">
      <c r="A101" s="117" t="s">
        <v>347</v>
      </c>
      <c r="B101" s="113"/>
      <c r="C101" s="113"/>
      <c r="D101" s="113"/>
      <c r="E101" s="123"/>
      <c r="F101" s="123"/>
      <c r="G101" s="124"/>
      <c r="H101" s="124"/>
      <c r="I101" s="88" t="str">
        <f t="shared" ref="I101:I108" si="2">IF(COUNTA(G101:H101)&gt;1,"nur ein Verfahren - one type, only!","")</f>
        <v/>
      </c>
      <c r="J101" s="34"/>
    </row>
    <row r="102" spans="1:10" ht="18" customHeight="1" x14ac:dyDescent="0.2">
      <c r="A102" s="117" t="s">
        <v>348</v>
      </c>
      <c r="B102" s="113"/>
      <c r="C102" s="113"/>
      <c r="D102" s="113"/>
      <c r="E102" s="123"/>
      <c r="F102" s="123"/>
      <c r="G102" s="124"/>
      <c r="H102" s="124"/>
      <c r="I102" s="88" t="str">
        <f t="shared" si="2"/>
        <v/>
      </c>
    </row>
    <row r="103" spans="1:10" ht="18" customHeight="1" x14ac:dyDescent="0.2">
      <c r="A103" s="117" t="s">
        <v>349</v>
      </c>
      <c r="B103" s="113"/>
      <c r="C103" s="113"/>
      <c r="D103" s="113"/>
      <c r="E103" s="123"/>
      <c r="F103" s="123"/>
      <c r="G103" s="124"/>
      <c r="H103" s="124"/>
      <c r="I103" s="88" t="str">
        <f t="shared" si="2"/>
        <v/>
      </c>
    </row>
    <row r="104" spans="1:10" ht="18" customHeight="1" x14ac:dyDescent="0.2">
      <c r="A104" s="117" t="s">
        <v>10</v>
      </c>
      <c r="B104" s="113"/>
      <c r="C104" s="113"/>
      <c r="D104" s="113"/>
      <c r="E104" s="123"/>
      <c r="F104" s="123"/>
      <c r="G104" s="124"/>
      <c r="H104" s="124"/>
      <c r="I104" s="88" t="str">
        <f t="shared" si="2"/>
        <v/>
      </c>
    </row>
    <row r="105" spans="1:10" ht="18" customHeight="1" x14ac:dyDescent="0.2">
      <c r="A105" s="117" t="s">
        <v>350</v>
      </c>
      <c r="B105" s="113"/>
      <c r="C105" s="113"/>
      <c r="D105" s="113"/>
      <c r="E105" s="123"/>
      <c r="F105" s="123"/>
      <c r="G105" s="124"/>
      <c r="H105" s="124"/>
      <c r="I105" s="88" t="str">
        <f t="shared" si="2"/>
        <v/>
      </c>
    </row>
    <row r="106" spans="1:10" ht="18" customHeight="1" x14ac:dyDescent="0.2">
      <c r="A106" s="117" t="s">
        <v>524</v>
      </c>
      <c r="B106" s="113"/>
      <c r="C106" s="113"/>
      <c r="D106" s="113"/>
      <c r="E106" s="123"/>
      <c r="F106" s="123"/>
      <c r="G106" s="124"/>
      <c r="H106" s="124"/>
      <c r="I106" s="88" t="str">
        <f t="shared" si="2"/>
        <v/>
      </c>
    </row>
    <row r="107" spans="1:10" ht="18" customHeight="1" x14ac:dyDescent="0.2">
      <c r="A107" s="117" t="s">
        <v>351</v>
      </c>
      <c r="B107" s="113"/>
      <c r="C107" s="113"/>
      <c r="D107" s="113"/>
      <c r="E107" s="123"/>
      <c r="F107" s="123"/>
      <c r="G107" s="124"/>
      <c r="H107" s="124"/>
      <c r="I107" s="88" t="str">
        <f t="shared" si="2"/>
        <v/>
      </c>
    </row>
    <row r="108" spans="1:10" ht="18" customHeight="1" x14ac:dyDescent="0.2">
      <c r="A108" s="117" t="s">
        <v>525</v>
      </c>
      <c r="B108" s="113"/>
      <c r="C108" s="113"/>
      <c r="D108" s="113"/>
      <c r="E108" s="123"/>
      <c r="F108" s="123"/>
      <c r="G108" s="124"/>
      <c r="H108" s="124"/>
      <c r="I108" s="88" t="str">
        <f t="shared" si="2"/>
        <v/>
      </c>
    </row>
    <row r="109" spans="1:10" ht="18" customHeight="1" x14ac:dyDescent="0.2">
      <c r="A109" s="117" t="s">
        <v>352</v>
      </c>
      <c r="B109" s="113"/>
      <c r="C109" s="113"/>
      <c r="D109" s="113"/>
      <c r="E109" s="123"/>
      <c r="F109" s="123"/>
      <c r="G109" s="124"/>
      <c r="H109" s="124"/>
    </row>
    <row r="110" spans="1:10" ht="18" customHeight="1" x14ac:dyDescent="0.2">
      <c r="A110" s="117" t="s">
        <v>353</v>
      </c>
      <c r="B110" s="113"/>
      <c r="C110" s="113"/>
      <c r="D110" s="113"/>
      <c r="E110" s="123"/>
      <c r="F110" s="123"/>
      <c r="G110" s="124"/>
      <c r="H110" s="124"/>
    </row>
    <row r="111" spans="1:10" ht="18" customHeight="1" x14ac:dyDescent="0.2">
      <c r="A111" s="117" t="s">
        <v>501</v>
      </c>
      <c r="B111" s="113"/>
      <c r="C111" s="113"/>
      <c r="D111" s="113"/>
      <c r="E111" s="123"/>
      <c r="F111" s="123"/>
      <c r="G111" s="124"/>
      <c r="H111" s="124"/>
    </row>
    <row r="112" spans="1:10" ht="18" customHeight="1" x14ac:dyDescent="0.2">
      <c r="A112" s="117" t="s">
        <v>69</v>
      </c>
      <c r="B112" s="113"/>
      <c r="C112" s="113"/>
      <c r="D112" s="113"/>
      <c r="E112" s="123"/>
      <c r="F112" s="123"/>
      <c r="G112" s="124"/>
      <c r="H112" s="124"/>
    </row>
    <row r="113" spans="1:8" ht="18" customHeight="1" x14ac:dyDescent="0.2">
      <c r="A113" s="117" t="s">
        <v>354</v>
      </c>
      <c r="B113" s="114"/>
      <c r="C113" s="114"/>
      <c r="D113" s="114"/>
      <c r="E113" s="123"/>
      <c r="F113" s="123"/>
      <c r="G113" s="124"/>
      <c r="H113" s="124"/>
    </row>
    <row r="114" spans="1:8" ht="18" customHeight="1" x14ac:dyDescent="0.2">
      <c r="A114" s="117" t="s">
        <v>513</v>
      </c>
      <c r="B114" s="113"/>
      <c r="C114" s="113"/>
      <c r="D114" s="113"/>
      <c r="E114" s="123"/>
      <c r="F114" s="123"/>
      <c r="G114" s="124"/>
      <c r="H114" s="124"/>
    </row>
    <row r="115" spans="1:8" ht="18" customHeight="1" x14ac:dyDescent="0.2">
      <c r="A115" s="117" t="s">
        <v>545</v>
      </c>
      <c r="B115" s="113"/>
      <c r="C115" s="113"/>
      <c r="D115" s="113"/>
      <c r="E115" s="123"/>
      <c r="F115" s="123"/>
      <c r="G115" s="124"/>
      <c r="H115" s="124"/>
    </row>
    <row r="116" spans="1:8" ht="18" customHeight="1" x14ac:dyDescent="0.2">
      <c r="A116" s="117" t="s">
        <v>355</v>
      </c>
      <c r="B116" s="115"/>
      <c r="C116" s="115"/>
      <c r="D116" s="115"/>
      <c r="E116" s="123"/>
      <c r="F116" s="123"/>
      <c r="G116" s="124"/>
      <c r="H116" s="124"/>
    </row>
    <row r="117" spans="1:8" ht="18" customHeight="1" x14ac:dyDescent="0.2">
      <c r="A117" s="117" t="s">
        <v>356</v>
      </c>
      <c r="B117" s="115"/>
      <c r="C117" s="115"/>
      <c r="D117" s="115"/>
      <c r="E117" s="123"/>
      <c r="F117" s="123"/>
      <c r="G117" s="124"/>
      <c r="H117" s="124"/>
    </row>
    <row r="118" spans="1:8" ht="18" customHeight="1" x14ac:dyDescent="0.2">
      <c r="A118" s="117" t="s">
        <v>584</v>
      </c>
      <c r="B118" s="113"/>
      <c r="C118" s="113"/>
      <c r="D118" s="113"/>
      <c r="E118" s="123"/>
      <c r="F118" s="123"/>
      <c r="G118" s="124"/>
      <c r="H118" s="124"/>
    </row>
    <row r="119" spans="1:8" ht="18" customHeight="1" x14ac:dyDescent="0.2">
      <c r="A119" s="117" t="s">
        <v>282</v>
      </c>
      <c r="B119" s="113"/>
      <c r="C119" s="113"/>
      <c r="D119" s="113"/>
      <c r="E119" s="123"/>
      <c r="F119" s="123"/>
      <c r="G119" s="124"/>
      <c r="H119" s="124"/>
    </row>
    <row r="120" spans="1:8" ht="18" customHeight="1" x14ac:dyDescent="0.2">
      <c r="A120" s="117" t="s">
        <v>585</v>
      </c>
      <c r="B120" s="113"/>
      <c r="C120" s="113"/>
      <c r="D120" s="113"/>
      <c r="E120" s="123"/>
      <c r="F120" s="123"/>
      <c r="G120" s="124"/>
      <c r="H120" s="124"/>
    </row>
    <row r="121" spans="1:8" ht="18" customHeight="1" x14ac:dyDescent="0.2">
      <c r="A121" s="117" t="s">
        <v>11</v>
      </c>
      <c r="B121" s="115"/>
      <c r="C121" s="115"/>
      <c r="D121" s="115"/>
      <c r="E121" s="123"/>
      <c r="F121" s="123"/>
      <c r="G121" s="124"/>
      <c r="H121" s="124"/>
    </row>
    <row r="122" spans="1:8" ht="18" customHeight="1" x14ac:dyDescent="0.2">
      <c r="A122" s="117" t="s">
        <v>526</v>
      </c>
      <c r="B122" s="115"/>
      <c r="C122" s="115"/>
      <c r="D122" s="115"/>
      <c r="E122" s="123"/>
      <c r="F122" s="123"/>
      <c r="G122" s="124"/>
      <c r="H122" s="124"/>
    </row>
    <row r="123" spans="1:8" ht="18" customHeight="1" x14ac:dyDescent="0.2">
      <c r="A123" s="117" t="s">
        <v>514</v>
      </c>
      <c r="B123" s="115"/>
      <c r="C123" s="115"/>
      <c r="D123" s="115"/>
      <c r="E123" s="123"/>
      <c r="F123" s="123"/>
      <c r="G123" s="124"/>
      <c r="H123" s="124"/>
    </row>
    <row r="124" spans="1:8" ht="18" customHeight="1" x14ac:dyDescent="0.2">
      <c r="A124" s="117" t="s">
        <v>547</v>
      </c>
      <c r="B124" s="115"/>
      <c r="C124" s="115"/>
      <c r="D124" s="115"/>
      <c r="E124" s="123"/>
      <c r="F124" s="123"/>
      <c r="G124" s="124"/>
      <c r="H124" s="124"/>
    </row>
    <row r="125" spans="1:8" ht="18" customHeight="1" x14ac:dyDescent="0.2">
      <c r="A125" s="117" t="s">
        <v>548</v>
      </c>
      <c r="B125" s="112"/>
      <c r="C125" s="112"/>
      <c r="D125" s="112"/>
      <c r="E125" s="123"/>
      <c r="F125" s="123"/>
      <c r="G125" s="124"/>
      <c r="H125" s="124"/>
    </row>
    <row r="126" spans="1:8" ht="18" customHeight="1" x14ac:dyDescent="0.2">
      <c r="A126" s="117" t="s">
        <v>357</v>
      </c>
      <c r="B126" s="113"/>
      <c r="C126" s="113"/>
      <c r="D126" s="113"/>
      <c r="E126" s="123"/>
      <c r="F126" s="123"/>
      <c r="G126" s="124"/>
      <c r="H126" s="124"/>
    </row>
    <row r="127" spans="1:8" ht="18" customHeight="1" x14ac:dyDescent="0.2">
      <c r="A127" s="117" t="s">
        <v>358</v>
      </c>
      <c r="B127" s="113"/>
      <c r="C127" s="113"/>
      <c r="D127" s="113"/>
      <c r="E127" s="123"/>
      <c r="F127" s="123"/>
      <c r="G127" s="124"/>
      <c r="H127" s="124"/>
    </row>
    <row r="128" spans="1:8" ht="18" customHeight="1" x14ac:dyDescent="0.2">
      <c r="A128" s="117" t="s">
        <v>12</v>
      </c>
      <c r="B128" s="113"/>
      <c r="C128" s="113"/>
      <c r="D128" s="113"/>
      <c r="E128" s="123"/>
      <c r="F128" s="123"/>
      <c r="G128" s="124"/>
      <c r="H128" s="124"/>
    </row>
    <row r="129" spans="1:8" ht="18" customHeight="1" x14ac:dyDescent="0.2">
      <c r="A129" s="117" t="s">
        <v>191</v>
      </c>
      <c r="B129" s="113"/>
      <c r="C129" s="113"/>
      <c r="D129" s="113"/>
      <c r="E129" s="123"/>
      <c r="F129" s="123"/>
      <c r="G129" s="124"/>
      <c r="H129" s="124"/>
    </row>
    <row r="130" spans="1:8" ht="18" customHeight="1" x14ac:dyDescent="0.2">
      <c r="A130" s="117" t="s">
        <v>359</v>
      </c>
      <c r="B130" s="113"/>
      <c r="C130" s="113"/>
      <c r="D130" s="113"/>
      <c r="E130" s="123"/>
      <c r="F130" s="123"/>
      <c r="G130" s="124"/>
      <c r="H130" s="124"/>
    </row>
    <row r="131" spans="1:8" ht="18" customHeight="1" x14ac:dyDescent="0.2">
      <c r="A131" s="117" t="s">
        <v>283</v>
      </c>
      <c r="B131" s="113"/>
      <c r="C131" s="113"/>
      <c r="D131" s="113"/>
      <c r="E131" s="123"/>
      <c r="F131" s="123"/>
      <c r="G131" s="124"/>
      <c r="H131" s="124"/>
    </row>
    <row r="132" spans="1:8" ht="18" customHeight="1" x14ac:dyDescent="0.2">
      <c r="A132" s="117" t="s">
        <v>360</v>
      </c>
      <c r="B132" s="112"/>
      <c r="C132" s="112"/>
      <c r="D132" s="112"/>
      <c r="E132" s="123"/>
      <c r="F132" s="123"/>
      <c r="G132" s="124"/>
      <c r="H132" s="124"/>
    </row>
    <row r="133" spans="1:8" ht="18" customHeight="1" x14ac:dyDescent="0.2">
      <c r="A133" s="117" t="s">
        <v>361</v>
      </c>
      <c r="B133" s="113"/>
      <c r="C133" s="113"/>
      <c r="D133" s="113"/>
      <c r="E133" s="123"/>
      <c r="F133" s="123"/>
      <c r="G133" s="124"/>
      <c r="H133" s="124"/>
    </row>
    <row r="134" spans="1:8" ht="18" customHeight="1" x14ac:dyDescent="0.2">
      <c r="A134" s="117" t="s">
        <v>362</v>
      </c>
      <c r="B134" s="113"/>
      <c r="C134" s="113"/>
      <c r="D134" s="113"/>
      <c r="E134" s="123"/>
      <c r="F134" s="123"/>
      <c r="G134" s="124"/>
      <c r="H134" s="124"/>
    </row>
    <row r="135" spans="1:8" ht="18" customHeight="1" x14ac:dyDescent="0.2">
      <c r="A135" s="117" t="s">
        <v>70</v>
      </c>
      <c r="B135" s="113"/>
      <c r="C135" s="113"/>
      <c r="D135" s="113"/>
      <c r="E135" s="123"/>
      <c r="F135" s="123"/>
      <c r="G135" s="124"/>
      <c r="H135" s="124"/>
    </row>
    <row r="136" spans="1:8" ht="18" customHeight="1" x14ac:dyDescent="0.2">
      <c r="A136" s="117" t="s">
        <v>515</v>
      </c>
      <c r="B136" s="113"/>
      <c r="C136" s="113"/>
      <c r="D136" s="113"/>
      <c r="E136" s="123"/>
      <c r="F136" s="123"/>
      <c r="G136" s="124"/>
      <c r="H136" s="124"/>
    </row>
    <row r="137" spans="1:8" ht="18" customHeight="1" x14ac:dyDescent="0.2">
      <c r="A137" s="117" t="s">
        <v>284</v>
      </c>
      <c r="B137" s="113"/>
      <c r="C137" s="113"/>
      <c r="D137" s="113"/>
      <c r="E137" s="123"/>
      <c r="F137" s="123"/>
      <c r="G137" s="124"/>
      <c r="H137" s="124"/>
    </row>
    <row r="138" spans="1:8" ht="18" customHeight="1" x14ac:dyDescent="0.2">
      <c r="A138" s="117" t="s">
        <v>71</v>
      </c>
      <c r="B138" s="113"/>
      <c r="C138" s="113"/>
      <c r="D138" s="113"/>
      <c r="E138" s="123"/>
      <c r="F138" s="123"/>
      <c r="G138" s="124"/>
      <c r="H138" s="124"/>
    </row>
    <row r="139" spans="1:8" ht="18" customHeight="1" x14ac:dyDescent="0.2">
      <c r="A139" s="117" t="s">
        <v>592</v>
      </c>
      <c r="B139" s="113"/>
      <c r="C139" s="113"/>
      <c r="D139" s="113"/>
      <c r="E139" s="123"/>
      <c r="F139" s="123"/>
      <c r="G139" s="124"/>
      <c r="H139" s="124"/>
    </row>
    <row r="140" spans="1:8" ht="18" customHeight="1" x14ac:dyDescent="0.2">
      <c r="A140" s="117" t="s">
        <v>13</v>
      </c>
      <c r="B140" s="113"/>
      <c r="C140" s="113"/>
      <c r="D140" s="113"/>
      <c r="E140" s="123"/>
      <c r="F140" s="123"/>
      <c r="G140" s="124"/>
      <c r="H140" s="124"/>
    </row>
    <row r="141" spans="1:8" ht="18" customHeight="1" x14ac:dyDescent="0.2">
      <c r="A141" s="117" t="s">
        <v>516</v>
      </c>
      <c r="B141" s="113"/>
      <c r="C141" s="113"/>
      <c r="D141" s="113"/>
      <c r="E141" s="123"/>
      <c r="F141" s="123"/>
      <c r="G141" s="124"/>
      <c r="H141" s="124"/>
    </row>
    <row r="142" spans="1:8" ht="18" customHeight="1" x14ac:dyDescent="0.2">
      <c r="A142" s="117" t="s">
        <v>502</v>
      </c>
      <c r="B142" s="112"/>
      <c r="C142" s="112"/>
      <c r="D142" s="112"/>
      <c r="E142" s="123"/>
      <c r="F142" s="123"/>
      <c r="G142" s="124"/>
      <c r="H142" s="124"/>
    </row>
    <row r="143" spans="1:8" ht="18" customHeight="1" x14ac:dyDescent="0.2">
      <c r="A143" s="117" t="s">
        <v>72</v>
      </c>
      <c r="B143" s="112"/>
      <c r="C143" s="112"/>
      <c r="D143" s="112"/>
      <c r="E143" s="123"/>
      <c r="F143" s="123"/>
      <c r="G143" s="124"/>
      <c r="H143" s="124"/>
    </row>
    <row r="144" spans="1:8" ht="18" customHeight="1" x14ac:dyDescent="0.2">
      <c r="A144" s="117" t="s">
        <v>363</v>
      </c>
      <c r="B144" s="113"/>
      <c r="C144" s="113"/>
      <c r="D144" s="113"/>
      <c r="E144" s="123"/>
      <c r="F144" s="123"/>
      <c r="G144" s="124"/>
      <c r="H144" s="124"/>
    </row>
    <row r="145" spans="1:8" ht="18" customHeight="1" x14ac:dyDescent="0.2">
      <c r="A145" s="117" t="s">
        <v>364</v>
      </c>
      <c r="B145" s="113"/>
      <c r="C145" s="113"/>
      <c r="D145" s="113"/>
      <c r="E145" s="123"/>
      <c r="F145" s="123"/>
      <c r="G145" s="124"/>
      <c r="H145" s="124"/>
    </row>
    <row r="146" spans="1:8" ht="18" customHeight="1" x14ac:dyDescent="0.2">
      <c r="A146" s="117" t="s">
        <v>365</v>
      </c>
      <c r="B146" s="113"/>
      <c r="C146" s="113"/>
      <c r="D146" s="113"/>
      <c r="E146" s="123"/>
      <c r="F146" s="123"/>
      <c r="G146" s="124"/>
      <c r="H146" s="124"/>
    </row>
    <row r="147" spans="1:8" ht="18" customHeight="1" x14ac:dyDescent="0.2">
      <c r="A147" s="117" t="s">
        <v>366</v>
      </c>
      <c r="B147" s="113"/>
      <c r="C147" s="113"/>
      <c r="D147" s="113"/>
      <c r="E147" s="123"/>
      <c r="F147" s="123"/>
      <c r="G147" s="124"/>
      <c r="H147" s="124"/>
    </row>
    <row r="148" spans="1:8" ht="18" customHeight="1" x14ac:dyDescent="0.2">
      <c r="A148" s="117" t="s">
        <v>73</v>
      </c>
      <c r="B148" s="113"/>
      <c r="C148" s="113"/>
      <c r="D148" s="113"/>
      <c r="E148" s="123"/>
      <c r="F148" s="123"/>
      <c r="G148" s="124"/>
      <c r="H148" s="124"/>
    </row>
    <row r="149" spans="1:8" ht="18" customHeight="1" x14ac:dyDescent="0.2">
      <c r="A149" s="117" t="s">
        <v>285</v>
      </c>
      <c r="B149" s="113"/>
      <c r="C149" s="113"/>
      <c r="D149" s="113"/>
      <c r="E149" s="123"/>
      <c r="F149" s="123"/>
      <c r="G149" s="124"/>
      <c r="H149" s="124"/>
    </row>
    <row r="150" spans="1:8" ht="18" customHeight="1" x14ac:dyDescent="0.2">
      <c r="A150" s="117" t="s">
        <v>527</v>
      </c>
      <c r="B150" s="116"/>
      <c r="C150" s="116"/>
      <c r="D150" s="116"/>
      <c r="E150" s="123"/>
      <c r="F150" s="123"/>
      <c r="G150" s="124"/>
      <c r="H150" s="124"/>
    </row>
    <row r="151" spans="1:8" ht="18" customHeight="1" x14ac:dyDescent="0.2">
      <c r="A151" s="117" t="s">
        <v>286</v>
      </c>
      <c r="B151" s="113"/>
      <c r="C151" s="113"/>
      <c r="D151" s="113"/>
      <c r="E151" s="123"/>
      <c r="F151" s="123"/>
      <c r="G151" s="124"/>
      <c r="H151" s="124"/>
    </row>
    <row r="152" spans="1:8" ht="18" customHeight="1" x14ac:dyDescent="0.2">
      <c r="A152" s="117" t="s">
        <v>367</v>
      </c>
      <c r="B152" s="113"/>
      <c r="C152" s="113"/>
      <c r="D152" s="113"/>
      <c r="E152" s="123"/>
      <c r="F152" s="123"/>
      <c r="G152" s="124"/>
      <c r="H152" s="124"/>
    </row>
    <row r="153" spans="1:8" ht="18" customHeight="1" x14ac:dyDescent="0.2">
      <c r="A153" s="117" t="s">
        <v>517</v>
      </c>
      <c r="B153" s="113"/>
      <c r="C153" s="113"/>
      <c r="D153" s="113"/>
      <c r="E153" s="123"/>
      <c r="F153" s="123"/>
      <c r="G153" s="124"/>
      <c r="H153" s="124"/>
    </row>
    <row r="154" spans="1:8" ht="18" customHeight="1" x14ac:dyDescent="0.2">
      <c r="A154" s="117" t="s">
        <v>287</v>
      </c>
      <c r="B154" s="113"/>
      <c r="C154" s="113"/>
      <c r="D154" s="113"/>
      <c r="E154" s="123"/>
      <c r="F154" s="123"/>
      <c r="G154" s="124"/>
      <c r="H154" s="124"/>
    </row>
    <row r="155" spans="1:8" ht="18" customHeight="1" x14ac:dyDescent="0.2">
      <c r="A155" s="117" t="s">
        <v>368</v>
      </c>
      <c r="B155" s="113"/>
      <c r="C155" s="113"/>
      <c r="D155" s="113"/>
      <c r="E155" s="123"/>
      <c r="F155" s="123"/>
      <c r="G155" s="124"/>
      <c r="H155" s="124"/>
    </row>
    <row r="156" spans="1:8" ht="18" customHeight="1" x14ac:dyDescent="0.2">
      <c r="A156" s="117" t="s">
        <v>549</v>
      </c>
      <c r="B156" s="113"/>
      <c r="C156" s="113"/>
      <c r="D156" s="113"/>
      <c r="E156" s="123"/>
      <c r="F156" s="123"/>
      <c r="G156" s="124"/>
      <c r="H156" s="124"/>
    </row>
    <row r="157" spans="1:8" ht="18" customHeight="1" x14ac:dyDescent="0.2">
      <c r="A157" s="117" t="s">
        <v>288</v>
      </c>
      <c r="B157" s="113"/>
      <c r="C157" s="113"/>
      <c r="D157" s="113"/>
      <c r="E157" s="123"/>
      <c r="F157" s="123"/>
      <c r="G157" s="124"/>
      <c r="H157" s="124"/>
    </row>
    <row r="158" spans="1:8" ht="18" customHeight="1" x14ac:dyDescent="0.2">
      <c r="A158" s="117" t="s">
        <v>369</v>
      </c>
      <c r="B158" s="113"/>
      <c r="C158" s="113"/>
      <c r="D158" s="113"/>
      <c r="E158" s="123"/>
      <c r="F158" s="123"/>
      <c r="G158" s="124"/>
      <c r="H158" s="124"/>
    </row>
    <row r="159" spans="1:8" ht="18" customHeight="1" x14ac:dyDescent="0.2">
      <c r="A159" s="117" t="s">
        <v>289</v>
      </c>
      <c r="B159" s="113"/>
      <c r="C159" s="113"/>
      <c r="D159" s="113"/>
      <c r="E159" s="123"/>
      <c r="F159" s="123"/>
      <c r="G159" s="124"/>
      <c r="H159" s="124"/>
    </row>
    <row r="160" spans="1:8" ht="18" customHeight="1" x14ac:dyDescent="0.2">
      <c r="A160" s="117" t="s">
        <v>370</v>
      </c>
      <c r="B160" s="113"/>
      <c r="C160" s="113"/>
      <c r="D160" s="113"/>
      <c r="E160" s="123"/>
      <c r="F160" s="123"/>
      <c r="G160" s="124"/>
      <c r="H160" s="124"/>
    </row>
    <row r="161" spans="1:8" ht="18" customHeight="1" x14ac:dyDescent="0.2">
      <c r="A161" s="117" t="s">
        <v>371</v>
      </c>
      <c r="B161" s="113"/>
      <c r="C161" s="113"/>
      <c r="D161" s="113"/>
      <c r="E161" s="123"/>
      <c r="F161" s="123"/>
      <c r="G161" s="124"/>
      <c r="H161" s="124"/>
    </row>
    <row r="162" spans="1:8" ht="18" customHeight="1" x14ac:dyDescent="0.2">
      <c r="A162" s="117" t="s">
        <v>372</v>
      </c>
      <c r="B162" s="113"/>
      <c r="C162" s="113"/>
      <c r="D162" s="113"/>
      <c r="E162" s="123"/>
      <c r="F162" s="123"/>
      <c r="G162" s="124"/>
      <c r="H162" s="124"/>
    </row>
    <row r="163" spans="1:8" ht="18" customHeight="1" x14ac:dyDescent="0.2">
      <c r="A163" s="117" t="s">
        <v>373</v>
      </c>
      <c r="B163" s="113"/>
      <c r="C163" s="113"/>
      <c r="D163" s="113"/>
      <c r="E163" s="123"/>
      <c r="F163" s="123"/>
      <c r="G163" s="124"/>
      <c r="H163" s="124"/>
    </row>
    <row r="164" spans="1:8" ht="18" customHeight="1" x14ac:dyDescent="0.2">
      <c r="A164" s="117" t="s">
        <v>290</v>
      </c>
      <c r="B164" s="113"/>
      <c r="C164" s="113"/>
      <c r="D164" s="113"/>
      <c r="E164" s="123"/>
      <c r="F164" s="123"/>
      <c r="G164" s="124"/>
      <c r="H164" s="124"/>
    </row>
    <row r="165" spans="1:8" ht="18" customHeight="1" x14ac:dyDescent="0.2">
      <c r="A165" s="117" t="s">
        <v>374</v>
      </c>
      <c r="B165" s="113"/>
      <c r="C165" s="113"/>
      <c r="D165" s="113"/>
      <c r="E165" s="123"/>
      <c r="F165" s="123"/>
      <c r="G165" s="124"/>
      <c r="H165" s="124"/>
    </row>
    <row r="166" spans="1:8" ht="18" customHeight="1" x14ac:dyDescent="0.2">
      <c r="A166" s="117" t="s">
        <v>375</v>
      </c>
      <c r="B166" s="113"/>
      <c r="C166" s="113"/>
      <c r="D166" s="113"/>
      <c r="E166" s="123"/>
      <c r="F166" s="123"/>
      <c r="G166" s="124"/>
      <c r="H166" s="124"/>
    </row>
    <row r="167" spans="1:8" ht="18" customHeight="1" x14ac:dyDescent="0.2">
      <c r="A167" s="117" t="s">
        <v>376</v>
      </c>
      <c r="B167" s="113"/>
      <c r="C167" s="113"/>
      <c r="D167" s="113"/>
      <c r="E167" s="123"/>
      <c r="F167" s="123"/>
      <c r="G167" s="124"/>
      <c r="H167" s="124"/>
    </row>
    <row r="168" spans="1:8" ht="18" customHeight="1" x14ac:dyDescent="0.2">
      <c r="A168" s="117" t="s">
        <v>377</v>
      </c>
      <c r="B168" s="113"/>
      <c r="C168" s="113"/>
      <c r="D168" s="113"/>
      <c r="E168" s="123"/>
      <c r="F168" s="123"/>
      <c r="G168" s="124"/>
      <c r="H168" s="124"/>
    </row>
    <row r="169" spans="1:8" ht="18" customHeight="1" x14ac:dyDescent="0.2">
      <c r="A169" s="117" t="s">
        <v>378</v>
      </c>
      <c r="B169" s="113"/>
      <c r="C169" s="113"/>
      <c r="D169" s="113"/>
      <c r="E169" s="123"/>
      <c r="F169" s="123"/>
      <c r="G169" s="124"/>
      <c r="H169" s="124"/>
    </row>
    <row r="170" spans="1:8" ht="18" customHeight="1" x14ac:dyDescent="0.2">
      <c r="A170" s="117" t="s">
        <v>192</v>
      </c>
      <c r="B170" s="113"/>
      <c r="C170" s="113"/>
      <c r="D170" s="113"/>
      <c r="E170" s="123"/>
      <c r="F170" s="123"/>
      <c r="G170" s="124"/>
      <c r="H170" s="124"/>
    </row>
    <row r="171" spans="1:8" ht="18" customHeight="1" x14ac:dyDescent="0.2">
      <c r="A171" s="117" t="s">
        <v>379</v>
      </c>
      <c r="B171" s="112"/>
      <c r="C171" s="112"/>
      <c r="D171" s="112"/>
      <c r="E171" s="123"/>
      <c r="F171" s="123"/>
      <c r="G171" s="124"/>
      <c r="H171" s="124"/>
    </row>
    <row r="172" spans="1:8" ht="18" customHeight="1" x14ac:dyDescent="0.2">
      <c r="A172" s="117" t="s">
        <v>380</v>
      </c>
      <c r="B172" s="113"/>
      <c r="C172" s="113"/>
      <c r="D172" s="113"/>
      <c r="E172" s="123"/>
      <c r="F172" s="123"/>
      <c r="G172" s="124"/>
      <c r="H172" s="124"/>
    </row>
    <row r="173" spans="1:8" ht="18" customHeight="1" x14ac:dyDescent="0.2">
      <c r="A173" s="117" t="s">
        <v>381</v>
      </c>
      <c r="B173" s="113"/>
      <c r="C173" s="113"/>
      <c r="D173" s="113"/>
      <c r="E173" s="123"/>
      <c r="F173" s="123"/>
      <c r="G173" s="124"/>
      <c r="H173" s="124"/>
    </row>
    <row r="174" spans="1:8" ht="18" customHeight="1" x14ac:dyDescent="0.2">
      <c r="A174" s="117" t="s">
        <v>382</v>
      </c>
      <c r="B174" s="113"/>
      <c r="C174" s="113"/>
      <c r="D174" s="113"/>
      <c r="E174" s="123"/>
      <c r="F174" s="123"/>
      <c r="G174" s="124"/>
      <c r="H174" s="124"/>
    </row>
    <row r="175" spans="1:8" ht="18" customHeight="1" x14ac:dyDescent="0.2">
      <c r="A175" s="117" t="s">
        <v>383</v>
      </c>
      <c r="B175" s="113"/>
      <c r="C175" s="113"/>
      <c r="D175" s="113"/>
      <c r="E175" s="123"/>
      <c r="F175" s="123"/>
      <c r="G175" s="124"/>
      <c r="H175" s="124"/>
    </row>
    <row r="176" spans="1:8" ht="18" customHeight="1" x14ac:dyDescent="0.2">
      <c r="A176" s="117" t="s">
        <v>384</v>
      </c>
      <c r="B176" s="112"/>
      <c r="C176" s="112"/>
      <c r="D176" s="112"/>
      <c r="E176" s="123"/>
      <c r="F176" s="123"/>
      <c r="G176" s="124"/>
      <c r="H176" s="124"/>
    </row>
    <row r="177" spans="1:8" ht="18" customHeight="1" x14ac:dyDescent="0.2">
      <c r="A177" s="117" t="s">
        <v>385</v>
      </c>
      <c r="B177" s="112"/>
      <c r="C177" s="112"/>
      <c r="D177" s="112"/>
      <c r="E177" s="123"/>
      <c r="F177" s="123"/>
      <c r="G177" s="124"/>
      <c r="H177" s="124"/>
    </row>
    <row r="178" spans="1:8" ht="18" customHeight="1" x14ac:dyDescent="0.2">
      <c r="A178" s="117" t="s">
        <v>386</v>
      </c>
      <c r="B178" s="113"/>
      <c r="C178" s="113"/>
      <c r="D178" s="113"/>
      <c r="E178" s="123"/>
      <c r="F178" s="123"/>
      <c r="G178" s="124"/>
      <c r="H178" s="124"/>
    </row>
    <row r="179" spans="1:8" ht="18" customHeight="1" x14ac:dyDescent="0.2">
      <c r="A179" s="117" t="s">
        <v>14</v>
      </c>
      <c r="B179" s="113"/>
      <c r="C179" s="113"/>
      <c r="D179" s="113"/>
      <c r="E179" s="123"/>
      <c r="F179" s="123"/>
      <c r="G179" s="124"/>
      <c r="H179" s="124"/>
    </row>
    <row r="180" spans="1:8" ht="18" customHeight="1" x14ac:dyDescent="0.2">
      <c r="A180" s="117" t="s">
        <v>291</v>
      </c>
      <c r="B180" s="113"/>
      <c r="C180" s="113"/>
      <c r="D180" s="113"/>
      <c r="E180" s="123"/>
      <c r="F180" s="123"/>
      <c r="G180" s="124"/>
      <c r="H180" s="124"/>
    </row>
    <row r="181" spans="1:8" ht="18" customHeight="1" x14ac:dyDescent="0.2">
      <c r="A181" s="117" t="s">
        <v>387</v>
      </c>
      <c r="B181" s="113"/>
      <c r="C181" s="113"/>
      <c r="D181" s="113"/>
      <c r="E181" s="123"/>
      <c r="F181" s="123"/>
      <c r="G181" s="124"/>
      <c r="H181" s="124"/>
    </row>
    <row r="182" spans="1:8" ht="18" customHeight="1" x14ac:dyDescent="0.2">
      <c r="A182" s="117" t="s">
        <v>388</v>
      </c>
      <c r="B182" s="113"/>
      <c r="C182" s="113"/>
      <c r="D182" s="113"/>
      <c r="E182" s="123"/>
      <c r="F182" s="123"/>
      <c r="G182" s="124"/>
      <c r="H182" s="124"/>
    </row>
    <row r="183" spans="1:8" ht="18" customHeight="1" x14ac:dyDescent="0.2">
      <c r="A183" s="117" t="s">
        <v>389</v>
      </c>
      <c r="B183" s="113"/>
      <c r="C183" s="113"/>
      <c r="D183" s="113"/>
      <c r="E183" s="123"/>
      <c r="F183" s="123"/>
      <c r="G183" s="124"/>
      <c r="H183" s="124"/>
    </row>
    <row r="184" spans="1:8" ht="18" customHeight="1" x14ac:dyDescent="0.2">
      <c r="A184" s="117" t="s">
        <v>193</v>
      </c>
      <c r="B184" s="112"/>
      <c r="C184" s="112"/>
      <c r="D184" s="112"/>
      <c r="E184" s="123"/>
      <c r="F184" s="123"/>
      <c r="G184" s="124"/>
      <c r="H184" s="124"/>
    </row>
    <row r="185" spans="1:8" ht="18" customHeight="1" x14ac:dyDescent="0.2">
      <c r="A185" s="117" t="s">
        <v>292</v>
      </c>
      <c r="B185" s="113"/>
      <c r="C185" s="113"/>
      <c r="D185" s="113"/>
      <c r="E185" s="123"/>
      <c r="F185" s="123"/>
      <c r="G185" s="124"/>
      <c r="H185" s="124"/>
    </row>
    <row r="186" spans="1:8" ht="18" customHeight="1" x14ac:dyDescent="0.2">
      <c r="A186" s="117" t="s">
        <v>390</v>
      </c>
      <c r="B186" s="112"/>
      <c r="C186" s="112"/>
      <c r="D186" s="112"/>
      <c r="E186" s="123"/>
      <c r="F186" s="123"/>
      <c r="G186" s="124"/>
      <c r="H186" s="124"/>
    </row>
    <row r="187" spans="1:8" ht="18" customHeight="1" x14ac:dyDescent="0.2">
      <c r="A187" s="117" t="s">
        <v>74</v>
      </c>
      <c r="B187" s="113"/>
      <c r="C187" s="113"/>
      <c r="D187" s="113"/>
      <c r="E187" s="123"/>
      <c r="F187" s="123"/>
      <c r="G187" s="124"/>
      <c r="H187" s="124"/>
    </row>
    <row r="188" spans="1:8" ht="18" customHeight="1" x14ac:dyDescent="0.2">
      <c r="A188" s="117" t="s">
        <v>293</v>
      </c>
      <c r="B188" s="113"/>
      <c r="C188" s="113"/>
      <c r="D188" s="113"/>
      <c r="E188" s="123"/>
      <c r="F188" s="123"/>
      <c r="G188" s="124"/>
      <c r="H188" s="124"/>
    </row>
    <row r="189" spans="1:8" ht="18" customHeight="1" x14ac:dyDescent="0.2">
      <c r="A189" s="117" t="s">
        <v>391</v>
      </c>
      <c r="B189" s="113"/>
      <c r="C189" s="113"/>
      <c r="D189" s="113"/>
      <c r="E189" s="123"/>
      <c r="F189" s="123"/>
      <c r="G189" s="124"/>
      <c r="H189" s="124"/>
    </row>
    <row r="190" spans="1:8" ht="18" customHeight="1" x14ac:dyDescent="0.2">
      <c r="A190" s="117" t="s">
        <v>392</v>
      </c>
      <c r="B190" s="113"/>
      <c r="C190" s="113"/>
      <c r="D190" s="113"/>
      <c r="E190" s="123"/>
      <c r="F190" s="123"/>
      <c r="G190" s="124"/>
      <c r="H190" s="124"/>
    </row>
    <row r="191" spans="1:8" ht="18" customHeight="1" x14ac:dyDescent="0.2">
      <c r="A191" s="117" t="s">
        <v>393</v>
      </c>
      <c r="B191" s="113"/>
      <c r="C191" s="113"/>
      <c r="D191" s="113"/>
      <c r="E191" s="123"/>
      <c r="F191" s="123"/>
      <c r="G191" s="124"/>
      <c r="H191" s="124"/>
    </row>
    <row r="192" spans="1:8" ht="18" customHeight="1" x14ac:dyDescent="0.2">
      <c r="A192" s="117" t="s">
        <v>503</v>
      </c>
      <c r="B192" s="112"/>
      <c r="C192" s="112"/>
      <c r="D192" s="112"/>
      <c r="E192" s="123"/>
      <c r="F192" s="123"/>
      <c r="G192" s="124"/>
      <c r="H192" s="124"/>
    </row>
    <row r="193" spans="1:8" ht="18" customHeight="1" x14ac:dyDescent="0.2">
      <c r="A193" s="117" t="s">
        <v>394</v>
      </c>
      <c r="B193" s="113"/>
      <c r="C193" s="113"/>
      <c r="D193" s="113"/>
      <c r="E193" s="123"/>
      <c r="F193" s="123"/>
      <c r="G193" s="124"/>
      <c r="H193" s="124"/>
    </row>
    <row r="194" spans="1:8" ht="18" customHeight="1" x14ac:dyDescent="0.2">
      <c r="A194" s="117" t="s">
        <v>586</v>
      </c>
      <c r="B194" s="112"/>
      <c r="C194" s="112"/>
      <c r="D194" s="112"/>
      <c r="E194" s="123"/>
      <c r="F194" s="123"/>
      <c r="G194" s="124"/>
      <c r="H194" s="124"/>
    </row>
    <row r="195" spans="1:8" ht="18" customHeight="1" x14ac:dyDescent="0.2">
      <c r="A195" s="117" t="s">
        <v>504</v>
      </c>
      <c r="B195" s="113"/>
      <c r="C195" s="113"/>
      <c r="D195" s="113"/>
      <c r="E195" s="123"/>
      <c r="F195" s="123"/>
      <c r="G195" s="124"/>
      <c r="H195" s="124"/>
    </row>
    <row r="196" spans="1:8" ht="18" customHeight="1" x14ac:dyDescent="0.2">
      <c r="A196" s="117" t="s">
        <v>395</v>
      </c>
      <c r="B196" s="113"/>
      <c r="C196" s="113"/>
      <c r="D196" s="113"/>
      <c r="E196" s="123"/>
      <c r="F196" s="123"/>
      <c r="G196" s="124"/>
      <c r="H196" s="124"/>
    </row>
    <row r="197" spans="1:8" ht="18" customHeight="1" x14ac:dyDescent="0.2">
      <c r="A197" s="117" t="s">
        <v>595</v>
      </c>
      <c r="B197" s="113"/>
      <c r="C197" s="113"/>
      <c r="D197" s="113"/>
      <c r="E197" s="123"/>
      <c r="F197" s="123"/>
      <c r="G197" s="124"/>
      <c r="H197" s="124"/>
    </row>
    <row r="198" spans="1:8" ht="18" customHeight="1" x14ac:dyDescent="0.2">
      <c r="A198" s="117" t="s">
        <v>294</v>
      </c>
      <c r="B198" s="113"/>
      <c r="C198" s="113"/>
      <c r="D198" s="113"/>
      <c r="E198" s="123"/>
      <c r="F198" s="123"/>
      <c r="G198" s="124"/>
      <c r="H198" s="124"/>
    </row>
    <row r="199" spans="1:8" ht="18" customHeight="1" x14ac:dyDescent="0.2">
      <c r="A199" s="117" t="s">
        <v>295</v>
      </c>
      <c r="B199" s="112"/>
      <c r="C199" s="112"/>
      <c r="D199" s="112"/>
      <c r="E199" s="123"/>
      <c r="F199" s="123"/>
      <c r="G199" s="124"/>
      <c r="H199" s="124"/>
    </row>
    <row r="200" spans="1:8" ht="18" customHeight="1" x14ac:dyDescent="0.2">
      <c r="A200" s="117" t="s">
        <v>544</v>
      </c>
      <c r="B200" s="112"/>
      <c r="C200" s="112"/>
      <c r="D200" s="112"/>
      <c r="E200" s="123"/>
      <c r="F200" s="123"/>
      <c r="G200" s="124"/>
      <c r="H200" s="124"/>
    </row>
    <row r="201" spans="1:8" ht="18" customHeight="1" x14ac:dyDescent="0.2">
      <c r="A201" s="117" t="s">
        <v>396</v>
      </c>
      <c r="B201" s="112"/>
      <c r="C201" s="112"/>
      <c r="D201" s="112"/>
      <c r="E201" s="123"/>
      <c r="F201" s="123"/>
      <c r="G201" s="124"/>
      <c r="H201" s="124"/>
    </row>
    <row r="202" spans="1:8" ht="18" customHeight="1" x14ac:dyDescent="0.2">
      <c r="A202" s="117" t="s">
        <v>194</v>
      </c>
      <c r="B202" s="113"/>
      <c r="C202" s="113"/>
      <c r="D202" s="113"/>
      <c r="E202" s="123"/>
      <c r="F202" s="123"/>
      <c r="G202" s="124"/>
      <c r="H202" s="124"/>
    </row>
    <row r="203" spans="1:8" ht="18" customHeight="1" x14ac:dyDescent="0.2">
      <c r="A203" s="117" t="s">
        <v>397</v>
      </c>
      <c r="B203" s="113"/>
      <c r="C203" s="113"/>
      <c r="D203" s="113"/>
      <c r="E203" s="123"/>
      <c r="F203" s="123"/>
      <c r="G203" s="124"/>
      <c r="H203" s="124"/>
    </row>
    <row r="204" spans="1:8" ht="18" customHeight="1" x14ac:dyDescent="0.2">
      <c r="A204" s="117" t="s">
        <v>296</v>
      </c>
      <c r="B204" s="113"/>
      <c r="C204" s="113"/>
      <c r="D204" s="113"/>
      <c r="E204" s="123"/>
      <c r="F204" s="123"/>
      <c r="G204" s="124"/>
      <c r="H204" s="124"/>
    </row>
    <row r="205" spans="1:8" ht="18" customHeight="1" x14ac:dyDescent="0.2">
      <c r="A205" s="117" t="s">
        <v>15</v>
      </c>
      <c r="B205" s="113"/>
      <c r="C205" s="113"/>
      <c r="D205" s="113"/>
      <c r="E205" s="123"/>
      <c r="F205" s="123"/>
      <c r="G205" s="124"/>
      <c r="H205" s="124"/>
    </row>
    <row r="206" spans="1:8" ht="18" customHeight="1" x14ac:dyDescent="0.2">
      <c r="A206" s="117" t="s">
        <v>518</v>
      </c>
      <c r="B206" s="113"/>
      <c r="C206" s="113"/>
      <c r="D206" s="113"/>
      <c r="E206" s="123"/>
      <c r="F206" s="123"/>
      <c r="G206" s="124"/>
      <c r="H206" s="124"/>
    </row>
    <row r="207" spans="1:8" ht="18" customHeight="1" x14ac:dyDescent="0.2">
      <c r="A207" s="117" t="s">
        <v>398</v>
      </c>
      <c r="B207" s="113"/>
      <c r="C207" s="113"/>
      <c r="D207" s="113"/>
      <c r="E207" s="123"/>
      <c r="F207" s="123"/>
      <c r="G207" s="124"/>
      <c r="H207" s="124"/>
    </row>
    <row r="208" spans="1:8" ht="18" customHeight="1" x14ac:dyDescent="0.2">
      <c r="A208" s="117" t="s">
        <v>297</v>
      </c>
      <c r="B208" s="113"/>
      <c r="C208" s="113"/>
      <c r="D208" s="113"/>
      <c r="E208" s="123"/>
      <c r="F208" s="123"/>
      <c r="G208" s="124"/>
      <c r="H208" s="124"/>
    </row>
    <row r="209" spans="1:8" ht="18" customHeight="1" x14ac:dyDescent="0.2">
      <c r="A209" s="117" t="s">
        <v>399</v>
      </c>
      <c r="B209" s="113"/>
      <c r="C209" s="113"/>
      <c r="D209" s="113"/>
      <c r="E209" s="123"/>
      <c r="F209" s="123"/>
      <c r="G209" s="124"/>
      <c r="H209" s="124"/>
    </row>
    <row r="210" spans="1:8" ht="18" customHeight="1" x14ac:dyDescent="0.2">
      <c r="A210" s="117" t="s">
        <v>587</v>
      </c>
      <c r="B210" s="113"/>
      <c r="C210" s="113"/>
      <c r="D210" s="113"/>
      <c r="E210" s="123"/>
      <c r="F210" s="123"/>
      <c r="G210" s="124"/>
      <c r="H210" s="124"/>
    </row>
    <row r="211" spans="1:8" ht="18" customHeight="1" x14ac:dyDescent="0.2">
      <c r="A211" s="117" t="s">
        <v>528</v>
      </c>
      <c r="B211" s="113"/>
      <c r="C211" s="113"/>
      <c r="D211" s="113"/>
      <c r="E211" s="123"/>
      <c r="F211" s="123"/>
      <c r="G211" s="124"/>
      <c r="H211" s="124"/>
    </row>
    <row r="212" spans="1:8" ht="18" customHeight="1" x14ac:dyDescent="0.2">
      <c r="A212" s="117" t="s">
        <v>529</v>
      </c>
      <c r="B212" s="113"/>
      <c r="C212" s="113"/>
      <c r="D212" s="113"/>
      <c r="E212" s="123"/>
      <c r="F212" s="123"/>
      <c r="G212" s="124"/>
      <c r="H212" s="124"/>
    </row>
    <row r="213" spans="1:8" ht="18" customHeight="1" x14ac:dyDescent="0.2">
      <c r="A213" s="117" t="s">
        <v>298</v>
      </c>
      <c r="B213" s="113"/>
      <c r="C213" s="113"/>
      <c r="D213" s="113"/>
      <c r="E213" s="123"/>
      <c r="F213" s="123"/>
      <c r="G213" s="124"/>
      <c r="H213" s="124"/>
    </row>
    <row r="214" spans="1:8" ht="18" customHeight="1" x14ac:dyDescent="0.2">
      <c r="A214" s="117" t="s">
        <v>75</v>
      </c>
      <c r="B214" s="113"/>
      <c r="C214" s="113"/>
      <c r="D214" s="113"/>
      <c r="E214" s="123"/>
      <c r="F214" s="123"/>
      <c r="G214" s="124"/>
      <c r="H214" s="124"/>
    </row>
    <row r="215" spans="1:8" ht="18" customHeight="1" x14ac:dyDescent="0.2">
      <c r="A215" s="117" t="s">
        <v>299</v>
      </c>
      <c r="B215" s="113"/>
      <c r="C215" s="113"/>
      <c r="D215" s="113"/>
      <c r="E215" s="123"/>
      <c r="F215" s="123"/>
      <c r="G215" s="124"/>
      <c r="H215" s="124"/>
    </row>
    <row r="216" spans="1:8" ht="18" customHeight="1" x14ac:dyDescent="0.2">
      <c r="A216" s="117" t="s">
        <v>400</v>
      </c>
      <c r="B216" s="113"/>
      <c r="C216" s="113"/>
      <c r="D216" s="113"/>
      <c r="E216" s="123"/>
      <c r="F216" s="123"/>
      <c r="G216" s="124"/>
      <c r="H216" s="124"/>
    </row>
    <row r="217" spans="1:8" ht="18" customHeight="1" x14ac:dyDescent="0.2">
      <c r="A217" s="117" t="s">
        <v>235</v>
      </c>
      <c r="B217" s="113"/>
      <c r="C217" s="113"/>
      <c r="D217" s="113"/>
      <c r="E217" s="123"/>
      <c r="F217" s="123"/>
      <c r="G217" s="124"/>
      <c r="H217" s="124"/>
    </row>
    <row r="218" spans="1:8" ht="18" customHeight="1" x14ac:dyDescent="0.2">
      <c r="A218" s="117" t="s">
        <v>300</v>
      </c>
      <c r="B218" s="113"/>
      <c r="C218" s="113"/>
      <c r="D218" s="113"/>
      <c r="E218" s="123"/>
      <c r="F218" s="123"/>
      <c r="G218" s="124"/>
      <c r="H218" s="124"/>
    </row>
    <row r="219" spans="1:8" ht="18" customHeight="1" x14ac:dyDescent="0.2">
      <c r="A219" s="117" t="s">
        <v>301</v>
      </c>
      <c r="B219" s="113"/>
      <c r="C219" s="113"/>
      <c r="D219" s="113"/>
      <c r="E219" s="123"/>
      <c r="F219" s="123"/>
      <c r="G219" s="124"/>
      <c r="H219" s="124"/>
    </row>
    <row r="220" spans="1:8" ht="18" customHeight="1" x14ac:dyDescent="0.2">
      <c r="A220" s="117" t="s">
        <v>401</v>
      </c>
      <c r="B220" s="113"/>
      <c r="C220" s="113"/>
      <c r="D220" s="113"/>
      <c r="E220" s="123"/>
      <c r="F220" s="123"/>
      <c r="G220" s="124"/>
      <c r="H220" s="124"/>
    </row>
    <row r="221" spans="1:8" ht="18" customHeight="1" x14ac:dyDescent="0.2">
      <c r="A221" s="117" t="s">
        <v>302</v>
      </c>
      <c r="B221" s="113"/>
      <c r="C221" s="113"/>
      <c r="D221" s="113"/>
      <c r="E221" s="123"/>
      <c r="F221" s="123"/>
      <c r="G221" s="124"/>
      <c r="H221" s="124"/>
    </row>
    <row r="222" spans="1:8" ht="18" customHeight="1" x14ac:dyDescent="0.2">
      <c r="A222" s="117" t="s">
        <v>303</v>
      </c>
      <c r="B222" s="113"/>
      <c r="C222" s="113"/>
      <c r="D222" s="113"/>
      <c r="E222" s="123"/>
      <c r="F222" s="123"/>
      <c r="G222" s="124"/>
      <c r="H222" s="124"/>
    </row>
    <row r="223" spans="1:8" ht="18" customHeight="1" x14ac:dyDescent="0.2">
      <c r="A223" s="117" t="s">
        <v>402</v>
      </c>
      <c r="B223" s="113"/>
      <c r="C223" s="113"/>
      <c r="D223" s="113"/>
      <c r="E223" s="123"/>
      <c r="F223" s="123"/>
      <c r="G223" s="124"/>
      <c r="H223" s="124"/>
    </row>
    <row r="224" spans="1:8" ht="18" customHeight="1" x14ac:dyDescent="0.25">
      <c r="A224" s="117" t="s">
        <v>16</v>
      </c>
      <c r="E224" s="123"/>
      <c r="F224" s="123"/>
      <c r="G224" s="124"/>
      <c r="H224" s="124"/>
    </row>
    <row r="225" spans="1:6" ht="18" customHeight="1" x14ac:dyDescent="0.25"/>
    <row r="226" spans="1:6" ht="18" customHeight="1" x14ac:dyDescent="0.25">
      <c r="A226" s="133" t="s">
        <v>596</v>
      </c>
      <c r="E226" s="182"/>
      <c r="F226" s="182"/>
    </row>
    <row r="227" spans="1:6" ht="18" customHeight="1" x14ac:dyDescent="0.25">
      <c r="A227" s="132" t="s">
        <v>597</v>
      </c>
      <c r="E227" s="183"/>
      <c r="F227" s="183"/>
    </row>
    <row r="228" spans="1:6" ht="18" customHeight="1" x14ac:dyDescent="0.25">
      <c r="A228" s="132" t="s">
        <v>598</v>
      </c>
      <c r="E228" s="183"/>
      <c r="F228" s="183"/>
    </row>
  </sheetData>
  <sheetProtection algorithmName="SHA-512" hashValue="0QLQndiSrfekYv3O6VKDp6GAccu/f0LaV1kFA5HIT3ztEopXfSM2ylavmSP9R66Tp7yd5cvpEx2A8qmaGK42Hw==" saltValue="hRmZy8RW70FKwh6Uw3SLiA==" spinCount="100000" sheet="1" objects="1" scenarios="1"/>
  <mergeCells count="20">
    <mergeCell ref="B4:D4"/>
    <mergeCell ref="A15:H15"/>
    <mergeCell ref="A18:D18"/>
    <mergeCell ref="A17:D17"/>
    <mergeCell ref="E227:F227"/>
    <mergeCell ref="E228:F228"/>
    <mergeCell ref="A1:E1"/>
    <mergeCell ref="A2:E2"/>
    <mergeCell ref="A12:L12"/>
    <mergeCell ref="A13:L13"/>
    <mergeCell ref="A7:L7"/>
    <mergeCell ref="A8:L8"/>
    <mergeCell ref="A9:L9"/>
    <mergeCell ref="A10:L10"/>
    <mergeCell ref="F3:G3"/>
    <mergeCell ref="B5:D5"/>
    <mergeCell ref="A19:D19"/>
    <mergeCell ref="A20:D20"/>
    <mergeCell ref="A21:D21"/>
    <mergeCell ref="A11:L11"/>
  </mergeCells>
  <phoneticPr fontId="0" type="noConversion"/>
  <conditionalFormatting sqref="J21 G18:H219">
    <cfRule type="cellIs" dxfId="10" priority="2" stopIfTrue="1" operator="equal">
      <formula>6</formula>
    </cfRule>
  </conditionalFormatting>
  <conditionalFormatting sqref="L21:L29">
    <cfRule type="cellIs" dxfId="9" priority="3" stopIfTrue="1" operator="equal">
      <formula>15</formula>
    </cfRule>
  </conditionalFormatting>
  <conditionalFormatting sqref="K21:K29">
    <cfRule type="cellIs" dxfId="8" priority="4" stopIfTrue="1" operator="equal">
      <formula>11</formula>
    </cfRule>
  </conditionalFormatting>
  <conditionalFormatting sqref="I18:I108">
    <cfRule type="cellIs" dxfId="7" priority="5" stopIfTrue="1" operator="equal">
      <formula>10</formula>
    </cfRule>
  </conditionalFormatting>
  <conditionalFormatting sqref="G220:H224">
    <cfRule type="cellIs" dxfId="6" priority="1" stopIfTrue="1" operator="equal">
      <formula>6</formula>
    </cfRule>
  </conditionalFormatting>
  <hyperlinks>
    <hyperlink ref="B4" r:id="rId1" xr:uid="{00000000-0004-0000-0900-000000000000}"/>
  </hyperlinks>
  <pageMargins left="0.78740157480314965"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124" r:id="rId5" name="Drop Down 76">
              <controlPr locked="0" defaultSize="0" autoLine="0" autoPict="0">
                <anchor moveWithCells="1">
                  <from>
                    <xdr:col>9</xdr:col>
                    <xdr:colOff>114300</xdr:colOff>
                    <xdr:row>14</xdr:row>
                    <xdr:rowOff>106680</xdr:rowOff>
                  </from>
                  <to>
                    <xdr:col>10</xdr:col>
                    <xdr:colOff>304800</xdr:colOff>
                    <xdr:row>14</xdr:row>
                    <xdr:rowOff>381000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E21"/>
  <sheetViews>
    <sheetView zoomScale="85" workbookViewId="0">
      <selection activeCell="A4" sqref="A4"/>
    </sheetView>
  </sheetViews>
  <sheetFormatPr baseColWidth="10" defaultColWidth="11.44140625" defaultRowHeight="15.6" x14ac:dyDescent="0.3"/>
  <cols>
    <col min="1" max="1" width="29.5546875" style="5" customWidth="1"/>
    <col min="2" max="3" width="54.5546875" style="48" customWidth="1"/>
    <col min="4" max="4" width="5.5546875" style="48" customWidth="1"/>
    <col min="5" max="5" width="29.33203125" style="48" customWidth="1"/>
    <col min="6" max="16384" width="11.44140625" style="48"/>
  </cols>
  <sheetData>
    <row r="1" spans="1:5" s="43" customFormat="1" ht="36.9" customHeight="1" x14ac:dyDescent="0.25">
      <c r="A1" s="82" t="s">
        <v>185</v>
      </c>
      <c r="B1" s="97">
        <f>'GC-Einstellungen'!B46</f>
        <v>10</v>
      </c>
      <c r="C1" s="97">
        <f>'GC-Einstellungen'!C46</f>
        <v>10</v>
      </c>
      <c r="D1" s="70"/>
      <c r="E1" s="98"/>
    </row>
    <row r="2" spans="1:5" s="43" customFormat="1" ht="18.899999999999999" customHeight="1" x14ac:dyDescent="0.25">
      <c r="A2" s="42"/>
      <c r="B2" s="103"/>
      <c r="C2" s="103"/>
      <c r="D2" s="70"/>
      <c r="E2" s="42"/>
    </row>
    <row r="3" spans="1:5" s="43" customFormat="1" ht="36.9" customHeight="1" x14ac:dyDescent="0.25">
      <c r="A3" s="82" t="s">
        <v>187</v>
      </c>
      <c r="B3" s="97">
        <f>'GC-Einstellungen'!B21</f>
        <v>19</v>
      </c>
      <c r="C3" s="97">
        <f>'GC-Einstellungen'!C21</f>
        <v>19</v>
      </c>
      <c r="D3" s="70"/>
      <c r="E3" s="98"/>
    </row>
    <row r="4" spans="1:5" s="43" customFormat="1" ht="52.5" customHeight="1" x14ac:dyDescent="0.25">
      <c r="A4" s="83" t="str">
        <f>IF(B3=14,"Bitte eingeben:
Type in, please:",IF(C3=14,"Bitte eingeben:
Type in, please:",""))</f>
        <v/>
      </c>
      <c r="B4" s="84"/>
      <c r="C4" s="84"/>
      <c r="D4" s="70"/>
      <c r="E4" s="42"/>
    </row>
    <row r="5" spans="1:5" s="43" customFormat="1" ht="25.2" customHeight="1" x14ac:dyDescent="0.25">
      <c r="A5" s="42"/>
      <c r="D5" s="70"/>
      <c r="E5" s="42"/>
    </row>
    <row r="6" spans="1:5" s="43" customFormat="1" ht="36.9" customHeight="1" x14ac:dyDescent="0.25">
      <c r="A6" s="42" t="s">
        <v>131</v>
      </c>
      <c r="D6" s="70"/>
      <c r="E6" s="42" t="s">
        <v>159</v>
      </c>
    </row>
    <row r="7" spans="1:5" s="46" customFormat="1" ht="36.9" customHeight="1" x14ac:dyDescent="0.25">
      <c r="A7" s="44" t="s">
        <v>135</v>
      </c>
      <c r="B7" s="45" t="s">
        <v>542</v>
      </c>
      <c r="C7" s="72" t="s">
        <v>543</v>
      </c>
      <c r="D7" s="71"/>
      <c r="E7" s="60"/>
    </row>
    <row r="8" spans="1:5" ht="36.9" customHeight="1" x14ac:dyDescent="0.3">
      <c r="A8" s="47" t="s">
        <v>132</v>
      </c>
      <c r="B8" s="55"/>
      <c r="C8" s="73"/>
      <c r="D8" s="75"/>
      <c r="E8" s="61" t="s">
        <v>158</v>
      </c>
    </row>
    <row r="9" spans="1:5" ht="36.9" customHeight="1" x14ac:dyDescent="0.3">
      <c r="A9" s="47" t="s">
        <v>133</v>
      </c>
      <c r="B9" s="55"/>
      <c r="C9" s="73"/>
      <c r="D9" s="75"/>
      <c r="E9" s="61">
        <v>50</v>
      </c>
    </row>
    <row r="10" spans="1:5" ht="36.9" customHeight="1" x14ac:dyDescent="0.3">
      <c r="A10" s="47" t="s">
        <v>134</v>
      </c>
      <c r="B10" s="55"/>
      <c r="C10" s="73"/>
      <c r="D10" s="75"/>
      <c r="E10" s="61">
        <v>0.25</v>
      </c>
    </row>
    <row r="11" spans="1:5" ht="36.9" customHeight="1" x14ac:dyDescent="0.3">
      <c r="A11" s="49" t="s">
        <v>136</v>
      </c>
      <c r="B11" s="56"/>
      <c r="C11" s="74"/>
      <c r="D11" s="75"/>
      <c r="E11" s="62">
        <v>0.17</v>
      </c>
    </row>
    <row r="12" spans="1:5" ht="36.9" customHeight="1" x14ac:dyDescent="0.25">
      <c r="A12" s="50"/>
      <c r="D12" s="66"/>
    </row>
    <row r="13" spans="1:5" ht="36.9" customHeight="1" x14ac:dyDescent="0.25">
      <c r="A13" s="51" t="s">
        <v>137</v>
      </c>
      <c r="B13" s="57"/>
      <c r="C13" s="57"/>
      <c r="D13" s="64"/>
      <c r="E13" s="63">
        <v>1</v>
      </c>
    </row>
    <row r="14" spans="1:5" ht="36.9" customHeight="1" x14ac:dyDescent="0.25">
      <c r="A14" s="47" t="s">
        <v>139</v>
      </c>
      <c r="B14" s="58"/>
      <c r="C14" s="58"/>
      <c r="D14" s="64"/>
      <c r="E14" s="61">
        <v>200</v>
      </c>
    </row>
    <row r="15" spans="1:5" ht="36.9" customHeight="1" x14ac:dyDescent="0.25">
      <c r="A15" s="47" t="s">
        <v>138</v>
      </c>
      <c r="B15" s="101">
        <f>'GC-Einstellungen'!B66</f>
        <v>3</v>
      </c>
      <c r="C15" s="102">
        <f>'GC-Einstellungen'!C66</f>
        <v>3</v>
      </c>
      <c r="D15" s="64"/>
      <c r="E15" s="61" t="s">
        <v>162</v>
      </c>
    </row>
    <row r="16" spans="1:5" ht="36.9" customHeight="1" x14ac:dyDescent="0.25">
      <c r="A16" s="49" t="s">
        <v>221</v>
      </c>
      <c r="B16" s="101">
        <f>'GC-Einstellungen'!B76</f>
        <v>3</v>
      </c>
      <c r="C16" s="101">
        <f>'GC-Einstellungen'!C76</f>
        <v>3</v>
      </c>
      <c r="D16" s="64"/>
      <c r="E16" s="62">
        <v>10</v>
      </c>
    </row>
    <row r="17" spans="1:5" ht="36.9" customHeight="1" x14ac:dyDescent="0.3">
      <c r="D17" s="66"/>
    </row>
    <row r="18" spans="1:5" ht="36.9" customHeight="1" x14ac:dyDescent="0.25">
      <c r="A18" s="52" t="s">
        <v>153</v>
      </c>
      <c r="B18" s="59"/>
      <c r="C18" s="59"/>
      <c r="D18" s="65"/>
      <c r="E18" s="67" t="s">
        <v>160</v>
      </c>
    </row>
    <row r="19" spans="1:5" ht="36.9" customHeight="1" x14ac:dyDescent="0.3"/>
    <row r="20" spans="1:5" ht="36.9" customHeight="1" x14ac:dyDescent="0.3">
      <c r="A20" s="53" t="s">
        <v>140</v>
      </c>
      <c r="B20" s="99">
        <f>'GC-Einstellungen'!B1</f>
        <v>4</v>
      </c>
      <c r="C20" s="99">
        <f>'GC-Einstellungen'!C1</f>
        <v>4</v>
      </c>
      <c r="D20" s="66"/>
      <c r="E20" s="68" t="s">
        <v>161</v>
      </c>
    </row>
    <row r="21" spans="1:5" ht="36.9" customHeight="1" x14ac:dyDescent="0.3">
      <c r="A21" s="54" t="s">
        <v>141</v>
      </c>
      <c r="B21" s="100">
        <f>'GC-Einstellungen'!B9</f>
        <v>10</v>
      </c>
      <c r="C21" s="100">
        <f>'GC-Einstellungen'!C9</f>
        <v>10</v>
      </c>
      <c r="D21" s="66"/>
      <c r="E21" s="69" t="s">
        <v>148</v>
      </c>
    </row>
  </sheetData>
  <sheetProtection algorithmName="SHA-512" hashValue="UYk8P3sdifMseRRSpvAxQcdHYq3QJwe3aCNDUMWhYj7BsaQrkII71P/oNXrvSaa9rEFHDKEgLHNFVBrgy9Yp8w==" saltValue="u+93kzuOkfHTFBdVyfiQJA==" spinCount="100000" sheet="1" objects="1" scenarios="1"/>
  <phoneticPr fontId="0" type="noConversion"/>
  <conditionalFormatting sqref="D16">
    <cfRule type="expression" dxfId="5" priority="1" stopIfTrue="1">
      <formula>D15-1=0</formula>
    </cfRule>
  </conditionalFormatting>
  <conditionalFormatting sqref="A16">
    <cfRule type="cellIs" dxfId="4" priority="2" stopIfTrue="1" operator="equal">
      <formula>$E$16-1=0</formula>
    </cfRule>
  </conditionalFormatting>
  <conditionalFormatting sqref="B4">
    <cfRule type="expression" dxfId="3" priority="3" stopIfTrue="1">
      <formula>$B$3-17=0</formula>
    </cfRule>
  </conditionalFormatting>
  <conditionalFormatting sqref="C4">
    <cfRule type="expression" dxfId="2" priority="4" stopIfTrue="1">
      <formula>$C$3-17=0</formula>
    </cfRule>
  </conditionalFormatting>
  <pageMargins left="0.78740157480314965" right="0.78740157480314965" top="0.98425196850393704" bottom="0.98425196850393704"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2" r:id="rId4" name="Drop Down 18">
              <controlPr locked="0" defaultSize="0" autoLine="0" autoPict="0">
                <anchor moveWithCells="1">
                  <from>
                    <xdr:col>1</xdr:col>
                    <xdr:colOff>22860</xdr:colOff>
                    <xdr:row>19</xdr:row>
                    <xdr:rowOff>114300</xdr:rowOff>
                  </from>
                  <to>
                    <xdr:col>1</xdr:col>
                    <xdr:colOff>3619500</xdr:colOff>
                    <xdr:row>19</xdr:row>
                    <xdr:rowOff>403860</xdr:rowOff>
                  </to>
                </anchor>
              </controlPr>
            </control>
          </mc:Choice>
        </mc:AlternateContent>
        <mc:AlternateContent xmlns:mc="http://schemas.openxmlformats.org/markup-compatibility/2006">
          <mc:Choice Requires="x14">
            <control shapeId="6163" r:id="rId5" name="Drop Down 19">
              <controlPr locked="0" defaultSize="0" autoLine="0" autoPict="0">
                <anchor moveWithCells="1">
                  <from>
                    <xdr:col>1</xdr:col>
                    <xdr:colOff>22860</xdr:colOff>
                    <xdr:row>20</xdr:row>
                    <xdr:rowOff>121920</xdr:rowOff>
                  </from>
                  <to>
                    <xdr:col>1</xdr:col>
                    <xdr:colOff>3619500</xdr:colOff>
                    <xdr:row>20</xdr:row>
                    <xdr:rowOff>381000</xdr:rowOff>
                  </to>
                </anchor>
              </controlPr>
            </control>
          </mc:Choice>
        </mc:AlternateContent>
        <mc:AlternateContent xmlns:mc="http://schemas.openxmlformats.org/markup-compatibility/2006">
          <mc:Choice Requires="x14">
            <control shapeId="6169" r:id="rId6" name="Drop Down 25">
              <controlPr locked="0" defaultSize="0" autoLine="0" autoPict="0">
                <anchor moveWithCells="1">
                  <from>
                    <xdr:col>2</xdr:col>
                    <xdr:colOff>38100</xdr:colOff>
                    <xdr:row>19</xdr:row>
                    <xdr:rowOff>121920</xdr:rowOff>
                  </from>
                  <to>
                    <xdr:col>2</xdr:col>
                    <xdr:colOff>3642360</xdr:colOff>
                    <xdr:row>19</xdr:row>
                    <xdr:rowOff>381000</xdr:rowOff>
                  </to>
                </anchor>
              </controlPr>
            </control>
          </mc:Choice>
        </mc:AlternateContent>
        <mc:AlternateContent xmlns:mc="http://schemas.openxmlformats.org/markup-compatibility/2006">
          <mc:Choice Requires="x14">
            <control shapeId="6170" r:id="rId7" name="Drop Down 26">
              <controlPr locked="0" defaultSize="0" autoLine="0" autoPict="0">
                <anchor moveWithCells="1">
                  <from>
                    <xdr:col>2</xdr:col>
                    <xdr:colOff>45720</xdr:colOff>
                    <xdr:row>20</xdr:row>
                    <xdr:rowOff>121920</xdr:rowOff>
                  </from>
                  <to>
                    <xdr:col>3</xdr:col>
                    <xdr:colOff>0</xdr:colOff>
                    <xdr:row>20</xdr:row>
                    <xdr:rowOff>381000</xdr:rowOff>
                  </to>
                </anchor>
              </controlPr>
            </control>
          </mc:Choice>
        </mc:AlternateContent>
        <mc:AlternateContent xmlns:mc="http://schemas.openxmlformats.org/markup-compatibility/2006">
          <mc:Choice Requires="x14">
            <control shapeId="6173" r:id="rId8" name="Drop Down 29">
              <controlPr locked="0" defaultSize="0" autoLine="0" autoPict="0">
                <anchor moveWithCells="1">
                  <from>
                    <xdr:col>1</xdr:col>
                    <xdr:colOff>22860</xdr:colOff>
                    <xdr:row>0</xdr:row>
                    <xdr:rowOff>121920</xdr:rowOff>
                  </from>
                  <to>
                    <xdr:col>1</xdr:col>
                    <xdr:colOff>3619500</xdr:colOff>
                    <xdr:row>0</xdr:row>
                    <xdr:rowOff>381000</xdr:rowOff>
                  </to>
                </anchor>
              </controlPr>
            </control>
          </mc:Choice>
        </mc:AlternateContent>
        <mc:AlternateContent xmlns:mc="http://schemas.openxmlformats.org/markup-compatibility/2006">
          <mc:Choice Requires="x14">
            <control shapeId="6174" r:id="rId9" name="Drop Down 30">
              <controlPr locked="0" defaultSize="0" autoLine="0" autoPict="0">
                <anchor moveWithCells="1">
                  <from>
                    <xdr:col>2</xdr:col>
                    <xdr:colOff>22860</xdr:colOff>
                    <xdr:row>0</xdr:row>
                    <xdr:rowOff>121920</xdr:rowOff>
                  </from>
                  <to>
                    <xdr:col>2</xdr:col>
                    <xdr:colOff>3619500</xdr:colOff>
                    <xdr:row>0</xdr:row>
                    <xdr:rowOff>381000</xdr:rowOff>
                  </to>
                </anchor>
              </controlPr>
            </control>
          </mc:Choice>
        </mc:AlternateContent>
        <mc:AlternateContent xmlns:mc="http://schemas.openxmlformats.org/markup-compatibility/2006">
          <mc:Choice Requires="x14">
            <control shapeId="6175" r:id="rId10" name="Drop Down 31">
              <controlPr locked="0" defaultSize="0" autoLine="0" autoPict="0">
                <anchor moveWithCells="1">
                  <from>
                    <xdr:col>1</xdr:col>
                    <xdr:colOff>22860</xdr:colOff>
                    <xdr:row>2</xdr:row>
                    <xdr:rowOff>121920</xdr:rowOff>
                  </from>
                  <to>
                    <xdr:col>1</xdr:col>
                    <xdr:colOff>3619500</xdr:colOff>
                    <xdr:row>2</xdr:row>
                    <xdr:rowOff>381000</xdr:rowOff>
                  </to>
                </anchor>
              </controlPr>
            </control>
          </mc:Choice>
        </mc:AlternateContent>
        <mc:AlternateContent xmlns:mc="http://schemas.openxmlformats.org/markup-compatibility/2006">
          <mc:Choice Requires="x14">
            <control shapeId="6176" r:id="rId11" name="Drop Down 32">
              <controlPr locked="0" defaultSize="0" autoLine="0" autoPict="0">
                <anchor moveWithCells="1">
                  <from>
                    <xdr:col>2</xdr:col>
                    <xdr:colOff>45720</xdr:colOff>
                    <xdr:row>2</xdr:row>
                    <xdr:rowOff>121920</xdr:rowOff>
                  </from>
                  <to>
                    <xdr:col>3</xdr:col>
                    <xdr:colOff>0</xdr:colOff>
                    <xdr:row>2</xdr:row>
                    <xdr:rowOff>381000</xdr:rowOff>
                  </to>
                </anchor>
              </controlPr>
            </control>
          </mc:Choice>
        </mc:AlternateContent>
        <mc:AlternateContent xmlns:mc="http://schemas.openxmlformats.org/markup-compatibility/2006">
          <mc:Choice Requires="x14">
            <control shapeId="6185" r:id="rId12" name="Drop Down 41">
              <controlPr locked="0" defaultSize="0" autoLine="0" autoPict="0">
                <anchor moveWithCells="1">
                  <from>
                    <xdr:col>1</xdr:col>
                    <xdr:colOff>45720</xdr:colOff>
                    <xdr:row>15</xdr:row>
                    <xdr:rowOff>121920</xdr:rowOff>
                  </from>
                  <to>
                    <xdr:col>2</xdr:col>
                    <xdr:colOff>0</xdr:colOff>
                    <xdr:row>15</xdr:row>
                    <xdr:rowOff>381000</xdr:rowOff>
                  </to>
                </anchor>
              </controlPr>
            </control>
          </mc:Choice>
        </mc:AlternateContent>
        <mc:AlternateContent xmlns:mc="http://schemas.openxmlformats.org/markup-compatibility/2006">
          <mc:Choice Requires="x14">
            <control shapeId="6186" r:id="rId13" name="Drop Down 42">
              <controlPr locked="0" defaultSize="0" autoLine="0" autoPict="0">
                <anchor moveWithCells="1">
                  <from>
                    <xdr:col>1</xdr:col>
                    <xdr:colOff>38100</xdr:colOff>
                    <xdr:row>14</xdr:row>
                    <xdr:rowOff>121920</xdr:rowOff>
                  </from>
                  <to>
                    <xdr:col>1</xdr:col>
                    <xdr:colOff>3642360</xdr:colOff>
                    <xdr:row>14</xdr:row>
                    <xdr:rowOff>381000</xdr:rowOff>
                  </to>
                </anchor>
              </controlPr>
            </control>
          </mc:Choice>
        </mc:AlternateContent>
        <mc:AlternateContent xmlns:mc="http://schemas.openxmlformats.org/markup-compatibility/2006">
          <mc:Choice Requires="x14">
            <control shapeId="6187" r:id="rId14" name="Drop Down 43">
              <controlPr locked="0" defaultSize="0" autoLine="0" autoPict="0">
                <anchor moveWithCells="1">
                  <from>
                    <xdr:col>2</xdr:col>
                    <xdr:colOff>38100</xdr:colOff>
                    <xdr:row>14</xdr:row>
                    <xdr:rowOff>121920</xdr:rowOff>
                  </from>
                  <to>
                    <xdr:col>2</xdr:col>
                    <xdr:colOff>3642360</xdr:colOff>
                    <xdr:row>14</xdr:row>
                    <xdr:rowOff>381000</xdr:rowOff>
                  </to>
                </anchor>
              </controlPr>
            </control>
          </mc:Choice>
        </mc:AlternateContent>
        <mc:AlternateContent xmlns:mc="http://schemas.openxmlformats.org/markup-compatibility/2006">
          <mc:Choice Requires="x14">
            <control shapeId="6188" r:id="rId15" name="Drop Down 44">
              <controlPr locked="0" defaultSize="0" autoLine="0" autoPict="0">
                <anchor moveWithCells="1">
                  <from>
                    <xdr:col>2</xdr:col>
                    <xdr:colOff>45720</xdr:colOff>
                    <xdr:row>15</xdr:row>
                    <xdr:rowOff>121920</xdr:rowOff>
                  </from>
                  <to>
                    <xdr:col>3</xdr:col>
                    <xdr:colOff>0</xdr:colOff>
                    <xdr:row>15</xdr:row>
                    <xdr:rowOff>381000</xdr:rowOff>
                  </to>
                </anchor>
              </controlPr>
            </control>
          </mc:Choice>
        </mc:AlternateContent>
        <mc:AlternateContent xmlns:mc="http://schemas.openxmlformats.org/markup-compatibility/2006">
          <mc:Choice Requires="x14">
            <control shapeId="6189" r:id="rId16" name="Drop Down 45">
              <controlPr locked="0" defaultSize="0" autoLine="0" autoPict="0">
                <anchor moveWithCells="1">
                  <from>
                    <xdr:col>2</xdr:col>
                    <xdr:colOff>45720</xdr:colOff>
                    <xdr:row>15</xdr:row>
                    <xdr:rowOff>121920</xdr:rowOff>
                  </from>
                  <to>
                    <xdr:col>3</xdr:col>
                    <xdr:colOff>0</xdr:colOff>
                    <xdr:row>15</xdr:row>
                    <xdr:rowOff>381000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C78"/>
  <sheetViews>
    <sheetView topLeftCell="A28" workbookViewId="0">
      <selection activeCell="B17" sqref="B17"/>
    </sheetView>
  </sheetViews>
  <sheetFormatPr baseColWidth="10" defaultColWidth="27" defaultRowHeight="13.8" x14ac:dyDescent="0.25"/>
  <cols>
    <col min="1" max="1" width="10.44140625" style="92" bestFit="1" customWidth="1"/>
    <col min="2" max="2" width="49.5546875" style="92" customWidth="1"/>
    <col min="3" max="3" width="51.88671875" style="92" customWidth="1"/>
    <col min="4" max="16384" width="27" style="92"/>
  </cols>
  <sheetData>
    <row r="1" spans="1:3" x14ac:dyDescent="0.25">
      <c r="A1" s="90" t="s">
        <v>142</v>
      </c>
      <c r="B1" s="91">
        <v>4</v>
      </c>
      <c r="C1" s="91">
        <v>4</v>
      </c>
    </row>
    <row r="2" spans="1:3" x14ac:dyDescent="0.25">
      <c r="A2" s="35">
        <v>1</v>
      </c>
      <c r="B2" s="36" t="s">
        <v>534</v>
      </c>
      <c r="C2" s="36" t="s">
        <v>534</v>
      </c>
    </row>
    <row r="3" spans="1:3" x14ac:dyDescent="0.25">
      <c r="A3" s="35">
        <v>2</v>
      </c>
      <c r="B3" s="121" t="s">
        <v>531</v>
      </c>
      <c r="C3" s="121" t="s">
        <v>531</v>
      </c>
    </row>
    <row r="4" spans="1:3" x14ac:dyDescent="0.25">
      <c r="A4" s="35">
        <v>3</v>
      </c>
      <c r="B4" s="37" t="s">
        <v>143</v>
      </c>
      <c r="C4" s="37" t="s">
        <v>143</v>
      </c>
    </row>
    <row r="9" spans="1:3" x14ac:dyDescent="0.25">
      <c r="A9" s="92" t="s">
        <v>144</v>
      </c>
      <c r="B9" s="93">
        <v>10</v>
      </c>
      <c r="C9" s="93">
        <v>10</v>
      </c>
    </row>
    <row r="10" spans="1:3" x14ac:dyDescent="0.25">
      <c r="B10" s="94">
        <v>1</v>
      </c>
      <c r="C10" s="94">
        <v>1</v>
      </c>
    </row>
    <row r="11" spans="1:3" x14ac:dyDescent="0.25">
      <c r="B11" s="94" t="s">
        <v>145</v>
      </c>
      <c r="C11" s="94" t="s">
        <v>145</v>
      </c>
    </row>
    <row r="12" spans="1:3" x14ac:dyDescent="0.25">
      <c r="B12" s="94" t="s">
        <v>146</v>
      </c>
      <c r="C12" s="94" t="s">
        <v>146</v>
      </c>
    </row>
    <row r="13" spans="1:3" x14ac:dyDescent="0.25">
      <c r="B13" s="94" t="s">
        <v>147</v>
      </c>
      <c r="C13" s="94" t="s">
        <v>147</v>
      </c>
    </row>
    <row r="14" spans="1:3" x14ac:dyDescent="0.25">
      <c r="B14" s="94" t="s">
        <v>148</v>
      </c>
      <c r="C14" s="94" t="s">
        <v>148</v>
      </c>
    </row>
    <row r="15" spans="1:3" x14ac:dyDescent="0.25">
      <c r="B15" s="94" t="s">
        <v>149</v>
      </c>
      <c r="C15" s="94" t="s">
        <v>149</v>
      </c>
    </row>
    <row r="16" spans="1:3" x14ac:dyDescent="0.25">
      <c r="B16" s="94" t="s">
        <v>150</v>
      </c>
      <c r="C16" s="94" t="s">
        <v>150</v>
      </c>
    </row>
    <row r="17" spans="1:3" x14ac:dyDescent="0.25">
      <c r="B17" s="94" t="s">
        <v>151</v>
      </c>
      <c r="C17" s="94" t="s">
        <v>151</v>
      </c>
    </row>
    <row r="18" spans="1:3" x14ac:dyDescent="0.25">
      <c r="B18" s="94" t="s">
        <v>152</v>
      </c>
      <c r="C18" s="94" t="s">
        <v>152</v>
      </c>
    </row>
    <row r="21" spans="1:3" ht="14.4" thickBot="1" x14ac:dyDescent="0.3">
      <c r="A21" s="92">
        <f>MAX(A23:A41)-1</f>
        <v>18</v>
      </c>
      <c r="B21" s="93">
        <v>19</v>
      </c>
      <c r="C21" s="93">
        <v>19</v>
      </c>
    </row>
    <row r="22" spans="1:3" ht="14.4" thickTop="1" x14ac:dyDescent="0.25">
      <c r="A22" s="95" t="s">
        <v>172</v>
      </c>
      <c r="B22" s="95" t="s">
        <v>173</v>
      </c>
      <c r="C22" s="95" t="s">
        <v>173</v>
      </c>
    </row>
    <row r="23" spans="1:3" x14ac:dyDescent="0.25">
      <c r="A23" s="96">
        <v>1</v>
      </c>
      <c r="B23" s="96" t="s">
        <v>225</v>
      </c>
      <c r="C23" s="96" t="s">
        <v>225</v>
      </c>
    </row>
    <row r="24" spans="1:3" x14ac:dyDescent="0.25">
      <c r="A24" s="96">
        <v>2</v>
      </c>
      <c r="B24" s="96" t="s">
        <v>226</v>
      </c>
      <c r="C24" s="96" t="s">
        <v>226</v>
      </c>
    </row>
    <row r="25" spans="1:3" ht="27.6" x14ac:dyDescent="0.25">
      <c r="A25" s="96">
        <v>3</v>
      </c>
      <c r="B25" s="96" t="s">
        <v>227</v>
      </c>
      <c r="C25" s="96" t="s">
        <v>227</v>
      </c>
    </row>
    <row r="26" spans="1:3" x14ac:dyDescent="0.25">
      <c r="A26" s="96">
        <v>4</v>
      </c>
      <c r="B26" s="96" t="s">
        <v>228</v>
      </c>
      <c r="C26" s="96" t="s">
        <v>228</v>
      </c>
    </row>
    <row r="27" spans="1:3" ht="27.6" x14ac:dyDescent="0.25">
      <c r="A27" s="96">
        <v>5</v>
      </c>
      <c r="B27" s="96" t="s">
        <v>174</v>
      </c>
      <c r="C27" s="96" t="s">
        <v>174</v>
      </c>
    </row>
    <row r="28" spans="1:3" ht="82.8" x14ac:dyDescent="0.25">
      <c r="A28" s="96">
        <v>6</v>
      </c>
      <c r="B28" s="96" t="s">
        <v>175</v>
      </c>
      <c r="C28" s="96" t="s">
        <v>175</v>
      </c>
    </row>
    <row r="29" spans="1:3" x14ac:dyDescent="0.25">
      <c r="A29" s="96">
        <v>7</v>
      </c>
      <c r="B29" s="96" t="s">
        <v>229</v>
      </c>
      <c r="C29" s="96" t="s">
        <v>229</v>
      </c>
    </row>
    <row r="30" spans="1:3" x14ac:dyDescent="0.25">
      <c r="A30" s="96">
        <v>8</v>
      </c>
      <c r="B30" s="96" t="s">
        <v>230</v>
      </c>
      <c r="C30" s="96" t="s">
        <v>230</v>
      </c>
    </row>
    <row r="31" spans="1:3" x14ac:dyDescent="0.25">
      <c r="A31" s="96">
        <v>9</v>
      </c>
      <c r="B31" s="96" t="s">
        <v>231</v>
      </c>
      <c r="C31" s="96" t="s">
        <v>231</v>
      </c>
    </row>
    <row r="32" spans="1:3" x14ac:dyDescent="0.25">
      <c r="A32" s="96">
        <v>10</v>
      </c>
      <c r="B32" s="96" t="s">
        <v>232</v>
      </c>
      <c r="C32" s="96" t="s">
        <v>232</v>
      </c>
    </row>
    <row r="33" spans="1:3" x14ac:dyDescent="0.25">
      <c r="A33" s="96">
        <v>11</v>
      </c>
      <c r="B33" s="96" t="s">
        <v>233</v>
      </c>
      <c r="C33" s="96" t="s">
        <v>233</v>
      </c>
    </row>
    <row r="34" spans="1:3" ht="27.6" x14ac:dyDescent="0.25">
      <c r="A34" s="96">
        <v>12</v>
      </c>
      <c r="B34" s="96" t="s">
        <v>234</v>
      </c>
      <c r="C34" s="96" t="s">
        <v>234</v>
      </c>
    </row>
    <row r="35" spans="1:3" x14ac:dyDescent="0.25">
      <c r="A35" s="96">
        <v>13</v>
      </c>
      <c r="B35" s="96" t="s">
        <v>236</v>
      </c>
      <c r="C35" s="96" t="s">
        <v>236</v>
      </c>
    </row>
    <row r="36" spans="1:3" x14ac:dyDescent="0.25">
      <c r="A36" s="96">
        <v>14</v>
      </c>
      <c r="B36" s="96" t="s">
        <v>498</v>
      </c>
      <c r="C36" s="96" t="s">
        <v>498</v>
      </c>
    </row>
    <row r="37" spans="1:3" x14ac:dyDescent="0.25">
      <c r="A37" s="96">
        <v>15</v>
      </c>
      <c r="B37" s="122" t="s">
        <v>532</v>
      </c>
      <c r="C37" s="122" t="s">
        <v>532</v>
      </c>
    </row>
    <row r="38" spans="1:3" x14ac:dyDescent="0.25">
      <c r="A38" s="96">
        <v>16</v>
      </c>
      <c r="B38" s="122" t="s">
        <v>533</v>
      </c>
      <c r="C38" s="122" t="s">
        <v>533</v>
      </c>
    </row>
    <row r="39" spans="1:3" x14ac:dyDescent="0.25">
      <c r="A39" s="96">
        <v>17</v>
      </c>
      <c r="B39" s="122" t="s">
        <v>541</v>
      </c>
      <c r="C39" s="122" t="s">
        <v>541</v>
      </c>
    </row>
    <row r="40" spans="1:3" x14ac:dyDescent="0.25">
      <c r="A40" s="96">
        <v>18</v>
      </c>
      <c r="B40" s="96" t="s">
        <v>186</v>
      </c>
      <c r="C40" s="96" t="s">
        <v>186</v>
      </c>
    </row>
    <row r="41" spans="1:3" x14ac:dyDescent="0.25">
      <c r="A41" s="96">
        <v>19</v>
      </c>
    </row>
    <row r="46" spans="1:3" x14ac:dyDescent="0.25">
      <c r="A46" s="92" t="s">
        <v>176</v>
      </c>
      <c r="B46" s="93">
        <v>10</v>
      </c>
      <c r="C46" s="93">
        <v>10</v>
      </c>
    </row>
    <row r="47" spans="1:3" x14ac:dyDescent="0.25">
      <c r="A47" s="92">
        <v>1</v>
      </c>
      <c r="B47" s="92" t="s">
        <v>177</v>
      </c>
      <c r="C47" s="92" t="s">
        <v>177</v>
      </c>
    </row>
    <row r="48" spans="1:3" x14ac:dyDescent="0.25">
      <c r="A48" s="92">
        <v>2</v>
      </c>
      <c r="B48" s="94" t="s">
        <v>145</v>
      </c>
      <c r="C48" s="94" t="s">
        <v>145</v>
      </c>
    </row>
    <row r="49" spans="1:3" x14ac:dyDescent="0.25">
      <c r="A49" s="92">
        <v>3</v>
      </c>
      <c r="B49" s="94" t="s">
        <v>178</v>
      </c>
      <c r="C49" s="94" t="s">
        <v>178</v>
      </c>
    </row>
    <row r="50" spans="1:3" x14ac:dyDescent="0.25">
      <c r="A50" s="92">
        <v>4</v>
      </c>
      <c r="B50" s="94" t="s">
        <v>179</v>
      </c>
      <c r="C50" s="94" t="s">
        <v>179</v>
      </c>
    </row>
    <row r="51" spans="1:3" x14ac:dyDescent="0.25">
      <c r="A51" s="92">
        <v>5</v>
      </c>
      <c r="B51" s="94" t="s">
        <v>180</v>
      </c>
      <c r="C51" s="94" t="s">
        <v>180</v>
      </c>
    </row>
    <row r="52" spans="1:3" x14ac:dyDescent="0.25">
      <c r="A52" s="92">
        <v>6</v>
      </c>
      <c r="B52" s="94" t="s">
        <v>181</v>
      </c>
      <c r="C52" s="94" t="s">
        <v>181</v>
      </c>
    </row>
    <row r="53" spans="1:3" x14ac:dyDescent="0.25">
      <c r="A53" s="92">
        <v>7</v>
      </c>
      <c r="B53" s="94" t="s">
        <v>182</v>
      </c>
      <c r="C53" s="94" t="s">
        <v>182</v>
      </c>
    </row>
    <row r="54" spans="1:3" x14ac:dyDescent="0.25">
      <c r="A54" s="92">
        <v>8</v>
      </c>
      <c r="B54" s="94" t="s">
        <v>183</v>
      </c>
      <c r="C54" s="94" t="s">
        <v>183</v>
      </c>
    </row>
    <row r="55" spans="1:3" x14ac:dyDescent="0.25">
      <c r="A55" s="92">
        <v>9</v>
      </c>
      <c r="B55" s="94" t="s">
        <v>184</v>
      </c>
      <c r="C55" s="94" t="s">
        <v>184</v>
      </c>
    </row>
    <row r="56" spans="1:3" x14ac:dyDescent="0.25">
      <c r="A56" s="92">
        <v>10</v>
      </c>
    </row>
    <row r="66" spans="1:3" x14ac:dyDescent="0.25">
      <c r="A66" s="92" t="s">
        <v>222</v>
      </c>
      <c r="B66" s="92">
        <v>3</v>
      </c>
      <c r="C66" s="92">
        <v>3</v>
      </c>
    </row>
    <row r="67" spans="1:3" x14ac:dyDescent="0.25">
      <c r="B67" s="126" t="s">
        <v>162</v>
      </c>
      <c r="C67" s="92" t="s">
        <v>162</v>
      </c>
    </row>
    <row r="68" spans="1:3" x14ac:dyDescent="0.25">
      <c r="B68" s="92" t="s">
        <v>224</v>
      </c>
      <c r="C68" s="92" t="s">
        <v>224</v>
      </c>
    </row>
    <row r="76" spans="1:3" x14ac:dyDescent="0.25">
      <c r="A76" s="92" t="s">
        <v>223</v>
      </c>
      <c r="B76" s="92">
        <v>3</v>
      </c>
      <c r="C76" s="92">
        <v>3</v>
      </c>
    </row>
    <row r="77" spans="1:3" x14ac:dyDescent="0.25">
      <c r="B77" s="92" t="s">
        <v>162</v>
      </c>
      <c r="C77" s="92" t="s">
        <v>162</v>
      </c>
    </row>
    <row r="78" spans="1:3" x14ac:dyDescent="0.25">
      <c r="B78" s="92" t="s">
        <v>224</v>
      </c>
      <c r="C78" s="92" t="s">
        <v>224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E22"/>
  <sheetViews>
    <sheetView workbookViewId="0">
      <selection activeCell="B19" sqref="B19"/>
    </sheetView>
  </sheetViews>
  <sheetFormatPr baseColWidth="10" defaultColWidth="11.44140625" defaultRowHeight="15.6" x14ac:dyDescent="0.3"/>
  <cols>
    <col min="1" max="1" width="26.88671875" style="5" customWidth="1"/>
    <col min="2" max="3" width="54.5546875" style="48" customWidth="1"/>
    <col min="4" max="4" width="5.5546875" style="48" customWidth="1"/>
    <col min="5" max="5" width="29.33203125" style="48" customWidth="1"/>
    <col min="6" max="16384" width="11.44140625" style="48"/>
  </cols>
  <sheetData>
    <row r="1" spans="1:5" ht="34.799999999999997" x14ac:dyDescent="0.25">
      <c r="A1" s="82" t="s">
        <v>185</v>
      </c>
      <c r="B1" s="104">
        <f>'LC-Einstellungen'!B46</f>
        <v>10</v>
      </c>
      <c r="C1" s="104">
        <f>'LC-Einstellungen'!C46</f>
        <v>10</v>
      </c>
    </row>
    <row r="2" spans="1:5" ht="18" x14ac:dyDescent="0.25">
      <c r="A2" s="42"/>
      <c r="B2" s="43"/>
      <c r="C2" s="43"/>
    </row>
    <row r="3" spans="1:5" ht="34.799999999999997" x14ac:dyDescent="0.25">
      <c r="A3" s="82" t="s">
        <v>187</v>
      </c>
      <c r="B3" s="104">
        <f>'LC-Einstellungen'!B21</f>
        <v>19</v>
      </c>
      <c r="C3" s="104">
        <f>'LC-Einstellungen'!C21</f>
        <v>19</v>
      </c>
    </row>
    <row r="4" spans="1:5" ht="59.4" customHeight="1" x14ac:dyDescent="0.25">
      <c r="A4" s="83" t="str">
        <f>IF(B3=14,"Bitte eingeben:
Type in, please:",IF(C3=14,"Bitte eingeben:
Type in, please:",""))</f>
        <v/>
      </c>
      <c r="B4" s="84"/>
      <c r="C4" s="84"/>
    </row>
    <row r="5" spans="1:5" ht="18" x14ac:dyDescent="0.25">
      <c r="A5" s="42"/>
      <c r="B5" s="43"/>
      <c r="C5" s="43"/>
    </row>
    <row r="6" spans="1:5" s="43" customFormat="1" ht="36.9" customHeight="1" x14ac:dyDescent="0.25">
      <c r="A6" s="42" t="s">
        <v>163</v>
      </c>
      <c r="D6" s="70"/>
      <c r="E6" s="42" t="s">
        <v>159</v>
      </c>
    </row>
    <row r="7" spans="1:5" s="46" customFormat="1" ht="36.9" customHeight="1" x14ac:dyDescent="0.25">
      <c r="A7" s="44" t="s">
        <v>135</v>
      </c>
      <c r="B7" s="45" t="s">
        <v>542</v>
      </c>
      <c r="C7" s="72" t="s">
        <v>543</v>
      </c>
      <c r="D7" s="71"/>
      <c r="E7" s="60"/>
    </row>
    <row r="8" spans="1:5" ht="36.9" customHeight="1" x14ac:dyDescent="0.3">
      <c r="A8" s="47" t="s">
        <v>132</v>
      </c>
      <c r="B8" s="55"/>
      <c r="C8" s="73"/>
      <c r="D8" s="75"/>
      <c r="E8" s="61" t="s">
        <v>164</v>
      </c>
    </row>
    <row r="9" spans="1:5" ht="36.9" customHeight="1" x14ac:dyDescent="0.3">
      <c r="A9" s="47" t="s">
        <v>165</v>
      </c>
      <c r="B9" s="55"/>
      <c r="C9" s="73"/>
      <c r="D9" s="75"/>
      <c r="E9" s="61">
        <v>100</v>
      </c>
    </row>
    <row r="10" spans="1:5" ht="36.9" customHeight="1" x14ac:dyDescent="0.3">
      <c r="A10" s="47" t="s">
        <v>134</v>
      </c>
      <c r="B10" s="55"/>
      <c r="C10" s="73"/>
      <c r="D10" s="75"/>
      <c r="E10" s="61">
        <v>2</v>
      </c>
    </row>
    <row r="11" spans="1:5" ht="36.9" customHeight="1" x14ac:dyDescent="0.3">
      <c r="A11" s="49" t="s">
        <v>166</v>
      </c>
      <c r="B11" s="56"/>
      <c r="C11" s="74"/>
      <c r="D11" s="75"/>
      <c r="E11" s="62">
        <v>3</v>
      </c>
    </row>
    <row r="12" spans="1:5" ht="25.2" customHeight="1" x14ac:dyDescent="0.25">
      <c r="A12" s="50"/>
      <c r="D12" s="66"/>
    </row>
    <row r="13" spans="1:5" ht="36.9" customHeight="1" x14ac:dyDescent="0.25">
      <c r="A13" s="51" t="s">
        <v>137</v>
      </c>
      <c r="B13" s="57"/>
      <c r="C13" s="57"/>
      <c r="D13" s="64"/>
      <c r="E13" s="63">
        <v>10</v>
      </c>
    </row>
    <row r="14" spans="1:5" ht="36.9" customHeight="1" x14ac:dyDescent="0.25">
      <c r="A14" s="49" t="s">
        <v>167</v>
      </c>
      <c r="B14" s="76"/>
      <c r="C14" s="76"/>
      <c r="D14" s="64"/>
      <c r="E14" s="62">
        <v>40</v>
      </c>
    </row>
    <row r="15" spans="1:5" ht="25.2" customHeight="1" x14ac:dyDescent="0.3">
      <c r="D15" s="66"/>
    </row>
    <row r="16" spans="1:5" ht="36.9" customHeight="1" x14ac:dyDescent="0.25">
      <c r="A16" s="51" t="s">
        <v>169</v>
      </c>
      <c r="B16" s="57"/>
      <c r="C16" s="78"/>
      <c r="D16" s="66"/>
      <c r="E16" s="67" t="s">
        <v>168</v>
      </c>
    </row>
    <row r="17" spans="1:5" ht="36.9" customHeight="1" x14ac:dyDescent="0.25">
      <c r="A17" s="49" t="s">
        <v>170</v>
      </c>
      <c r="B17" s="76"/>
      <c r="C17" s="79"/>
      <c r="D17" s="66"/>
      <c r="E17" s="77">
        <v>0.2</v>
      </c>
    </row>
    <row r="18" spans="1:5" ht="25.2" customHeight="1" x14ac:dyDescent="0.3"/>
    <row r="19" spans="1:5" ht="36.9" customHeight="1" x14ac:dyDescent="0.25">
      <c r="A19" s="52" t="s">
        <v>153</v>
      </c>
      <c r="B19" s="59"/>
      <c r="C19" s="59"/>
      <c r="D19" s="65"/>
      <c r="E19" s="67" t="s">
        <v>171</v>
      </c>
    </row>
    <row r="20" spans="1:5" ht="25.2" customHeight="1" x14ac:dyDescent="0.3"/>
    <row r="21" spans="1:5" ht="36.9" customHeight="1" x14ac:dyDescent="0.3">
      <c r="A21" s="53" t="s">
        <v>140</v>
      </c>
      <c r="B21" s="99">
        <f>'LC-Einstellungen'!B1</f>
        <v>4</v>
      </c>
      <c r="C21" s="99">
        <f>'LC-Einstellungen'!C1</f>
        <v>4</v>
      </c>
      <c r="D21" s="66"/>
      <c r="E21" s="68" t="s">
        <v>161</v>
      </c>
    </row>
    <row r="22" spans="1:5" ht="36.9" customHeight="1" x14ac:dyDescent="0.3">
      <c r="A22" s="54" t="s">
        <v>141</v>
      </c>
      <c r="B22" s="100">
        <f>'GC-Einstellungen'!B9</f>
        <v>10</v>
      </c>
      <c r="C22" s="100">
        <f>'LC-Einstellungen'!C9</f>
        <v>10</v>
      </c>
      <c r="D22" s="66"/>
      <c r="E22" s="69" t="s">
        <v>148</v>
      </c>
    </row>
  </sheetData>
  <sheetProtection algorithmName="SHA-512" hashValue="3P9Q0J6FiHIeSdyIHGykGnPIX0OW8JETDniLI2rIExAQplGfklZyQmmTQ1kBESv0DehcyqEYdc+bOgu6HW1lNA==" saltValue="qIpXSFs6hobTWGiv5JY+ZQ==" spinCount="100000" sheet="1" objects="1" scenarios="1"/>
  <phoneticPr fontId="0" type="noConversion"/>
  <conditionalFormatting sqref="B4">
    <cfRule type="expression" dxfId="1" priority="1" stopIfTrue="1">
      <formula>$B$3-17=0</formula>
    </cfRule>
  </conditionalFormatting>
  <conditionalFormatting sqref="C4">
    <cfRule type="expression" dxfId="0" priority="2" stopIfTrue="1">
      <formula>$C$3-17=0</formula>
    </cfRule>
  </conditionalFormatting>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Drop Down 3">
              <controlPr locked="0" defaultSize="0" autoLine="0" autoPict="0">
                <anchor moveWithCells="1">
                  <from>
                    <xdr:col>1</xdr:col>
                    <xdr:colOff>38100</xdr:colOff>
                    <xdr:row>20</xdr:row>
                    <xdr:rowOff>121920</xdr:rowOff>
                  </from>
                  <to>
                    <xdr:col>1</xdr:col>
                    <xdr:colOff>3642360</xdr:colOff>
                    <xdr:row>20</xdr:row>
                    <xdr:rowOff>381000</xdr:rowOff>
                  </to>
                </anchor>
              </controlPr>
            </control>
          </mc:Choice>
        </mc:AlternateContent>
        <mc:AlternateContent xmlns:mc="http://schemas.openxmlformats.org/markup-compatibility/2006">
          <mc:Choice Requires="x14">
            <control shapeId="7172" r:id="rId5" name="Drop Down 4">
              <controlPr locked="0" defaultSize="0" autoLine="0" autoPict="0">
                <anchor moveWithCells="1">
                  <from>
                    <xdr:col>1</xdr:col>
                    <xdr:colOff>30480</xdr:colOff>
                    <xdr:row>21</xdr:row>
                    <xdr:rowOff>121920</xdr:rowOff>
                  </from>
                  <to>
                    <xdr:col>1</xdr:col>
                    <xdr:colOff>3627120</xdr:colOff>
                    <xdr:row>21</xdr:row>
                    <xdr:rowOff>381000</xdr:rowOff>
                  </to>
                </anchor>
              </controlPr>
            </control>
          </mc:Choice>
        </mc:AlternateContent>
        <mc:AlternateContent xmlns:mc="http://schemas.openxmlformats.org/markup-compatibility/2006">
          <mc:Choice Requires="x14">
            <control shapeId="7173" r:id="rId6" name="Drop Down 5">
              <controlPr locked="0" defaultSize="0" autoLine="0" autoPict="0">
                <anchor moveWithCells="1">
                  <from>
                    <xdr:col>2</xdr:col>
                    <xdr:colOff>38100</xdr:colOff>
                    <xdr:row>20</xdr:row>
                    <xdr:rowOff>121920</xdr:rowOff>
                  </from>
                  <to>
                    <xdr:col>2</xdr:col>
                    <xdr:colOff>3642360</xdr:colOff>
                    <xdr:row>20</xdr:row>
                    <xdr:rowOff>381000</xdr:rowOff>
                  </to>
                </anchor>
              </controlPr>
            </control>
          </mc:Choice>
        </mc:AlternateContent>
        <mc:AlternateContent xmlns:mc="http://schemas.openxmlformats.org/markup-compatibility/2006">
          <mc:Choice Requires="x14">
            <control shapeId="7174" r:id="rId7" name="Drop Down 6">
              <controlPr locked="0" defaultSize="0" autoLine="0" autoPict="0">
                <anchor moveWithCells="1">
                  <from>
                    <xdr:col>2</xdr:col>
                    <xdr:colOff>38100</xdr:colOff>
                    <xdr:row>21</xdr:row>
                    <xdr:rowOff>121920</xdr:rowOff>
                  </from>
                  <to>
                    <xdr:col>2</xdr:col>
                    <xdr:colOff>3642360</xdr:colOff>
                    <xdr:row>21</xdr:row>
                    <xdr:rowOff>381000</xdr:rowOff>
                  </to>
                </anchor>
              </controlPr>
            </control>
          </mc:Choice>
        </mc:AlternateContent>
        <mc:AlternateContent xmlns:mc="http://schemas.openxmlformats.org/markup-compatibility/2006">
          <mc:Choice Requires="x14">
            <control shapeId="7175" r:id="rId8" name="Drop Down 7">
              <controlPr locked="0" defaultSize="0" autoLine="0" autoPict="0">
                <anchor moveWithCells="1">
                  <from>
                    <xdr:col>1</xdr:col>
                    <xdr:colOff>22860</xdr:colOff>
                    <xdr:row>0</xdr:row>
                    <xdr:rowOff>114300</xdr:rowOff>
                  </from>
                  <to>
                    <xdr:col>1</xdr:col>
                    <xdr:colOff>3619500</xdr:colOff>
                    <xdr:row>0</xdr:row>
                    <xdr:rowOff>350520</xdr:rowOff>
                  </to>
                </anchor>
              </controlPr>
            </control>
          </mc:Choice>
        </mc:AlternateContent>
        <mc:AlternateContent xmlns:mc="http://schemas.openxmlformats.org/markup-compatibility/2006">
          <mc:Choice Requires="x14">
            <control shapeId="7176" r:id="rId9" name="Drop Down 8">
              <controlPr locked="0" defaultSize="0" autoLine="0" autoPict="0">
                <anchor moveWithCells="1">
                  <from>
                    <xdr:col>2</xdr:col>
                    <xdr:colOff>45720</xdr:colOff>
                    <xdr:row>0</xdr:row>
                    <xdr:rowOff>114300</xdr:rowOff>
                  </from>
                  <to>
                    <xdr:col>3</xdr:col>
                    <xdr:colOff>0</xdr:colOff>
                    <xdr:row>0</xdr:row>
                    <xdr:rowOff>350520</xdr:rowOff>
                  </to>
                </anchor>
              </controlPr>
            </control>
          </mc:Choice>
        </mc:AlternateContent>
        <mc:AlternateContent xmlns:mc="http://schemas.openxmlformats.org/markup-compatibility/2006">
          <mc:Choice Requires="x14">
            <control shapeId="7177" r:id="rId10" name="Drop Down 9">
              <controlPr locked="0" defaultSize="0" autoLine="0" autoPict="0">
                <anchor moveWithCells="1">
                  <from>
                    <xdr:col>1</xdr:col>
                    <xdr:colOff>30480</xdr:colOff>
                    <xdr:row>2</xdr:row>
                    <xdr:rowOff>114300</xdr:rowOff>
                  </from>
                  <to>
                    <xdr:col>1</xdr:col>
                    <xdr:colOff>3627120</xdr:colOff>
                    <xdr:row>2</xdr:row>
                    <xdr:rowOff>350520</xdr:rowOff>
                  </to>
                </anchor>
              </controlPr>
            </control>
          </mc:Choice>
        </mc:AlternateContent>
        <mc:AlternateContent xmlns:mc="http://schemas.openxmlformats.org/markup-compatibility/2006">
          <mc:Choice Requires="x14">
            <control shapeId="7178" r:id="rId11" name="Drop Down 10">
              <controlPr locked="0" defaultSize="0" autoLine="0" autoPict="0">
                <anchor moveWithCells="1">
                  <from>
                    <xdr:col>2</xdr:col>
                    <xdr:colOff>68580</xdr:colOff>
                    <xdr:row>2</xdr:row>
                    <xdr:rowOff>114300</xdr:rowOff>
                  </from>
                  <to>
                    <xdr:col>3</xdr:col>
                    <xdr:colOff>30480</xdr:colOff>
                    <xdr:row>2</xdr:row>
                    <xdr:rowOff>350520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dimension ref="A1:C56"/>
  <sheetViews>
    <sheetView topLeftCell="A28" workbookViewId="0">
      <selection activeCell="B40" sqref="B40"/>
    </sheetView>
  </sheetViews>
  <sheetFormatPr baseColWidth="10" defaultColWidth="27" defaultRowHeight="13.8" x14ac:dyDescent="0.25"/>
  <cols>
    <col min="1" max="1" width="10.44140625" bestFit="1" customWidth="1"/>
    <col min="2" max="2" width="40.44140625" customWidth="1"/>
  </cols>
  <sheetData>
    <row r="1" spans="1:3" x14ac:dyDescent="0.25">
      <c r="A1" s="34" t="s">
        <v>142</v>
      </c>
      <c r="B1" s="87">
        <v>4</v>
      </c>
      <c r="C1" s="85">
        <v>4</v>
      </c>
    </row>
    <row r="2" spans="1:3" ht="26.4" x14ac:dyDescent="0.25">
      <c r="A2" s="35">
        <v>1</v>
      </c>
      <c r="B2" s="36" t="s">
        <v>534</v>
      </c>
      <c r="C2" s="36" t="s">
        <v>534</v>
      </c>
    </row>
    <row r="3" spans="1:3" x14ac:dyDescent="0.25">
      <c r="A3" s="35">
        <v>2</v>
      </c>
      <c r="B3" s="121" t="s">
        <v>531</v>
      </c>
      <c r="C3" s="121" t="s">
        <v>531</v>
      </c>
    </row>
    <row r="4" spans="1:3" ht="26.4" x14ac:dyDescent="0.25">
      <c r="A4" s="35">
        <v>3</v>
      </c>
      <c r="B4" s="37" t="s">
        <v>143</v>
      </c>
      <c r="C4" s="37" t="s">
        <v>143</v>
      </c>
    </row>
    <row r="9" spans="1:3" x14ac:dyDescent="0.25">
      <c r="A9" t="s">
        <v>144</v>
      </c>
      <c r="B9" s="85">
        <v>10</v>
      </c>
      <c r="C9" s="85">
        <v>10</v>
      </c>
    </row>
    <row r="10" spans="1:3" x14ac:dyDescent="0.25">
      <c r="A10">
        <v>1</v>
      </c>
      <c r="B10" s="38">
        <v>1</v>
      </c>
      <c r="C10" s="38">
        <v>1</v>
      </c>
    </row>
    <row r="11" spans="1:3" x14ac:dyDescent="0.25">
      <c r="A11">
        <v>2</v>
      </c>
      <c r="B11" s="38" t="s">
        <v>145</v>
      </c>
      <c r="C11" s="38" t="s">
        <v>145</v>
      </c>
    </row>
    <row r="12" spans="1:3" x14ac:dyDescent="0.25">
      <c r="A12">
        <v>3</v>
      </c>
      <c r="B12" s="38" t="s">
        <v>146</v>
      </c>
      <c r="C12" s="38" t="s">
        <v>146</v>
      </c>
    </row>
    <row r="13" spans="1:3" x14ac:dyDescent="0.25">
      <c r="A13">
        <v>4</v>
      </c>
      <c r="B13" s="38" t="s">
        <v>147</v>
      </c>
      <c r="C13" s="38" t="s">
        <v>147</v>
      </c>
    </row>
    <row r="14" spans="1:3" x14ac:dyDescent="0.25">
      <c r="A14">
        <v>5</v>
      </c>
      <c r="B14" s="38" t="s">
        <v>148</v>
      </c>
      <c r="C14" s="38" t="s">
        <v>148</v>
      </c>
    </row>
    <row r="15" spans="1:3" x14ac:dyDescent="0.25">
      <c r="A15">
        <v>6</v>
      </c>
      <c r="B15" s="38" t="s">
        <v>149</v>
      </c>
      <c r="C15" s="38" t="s">
        <v>149</v>
      </c>
    </row>
    <row r="16" spans="1:3" x14ac:dyDescent="0.25">
      <c r="A16">
        <v>7</v>
      </c>
      <c r="B16" s="38" t="s">
        <v>150</v>
      </c>
      <c r="C16" s="38" t="s">
        <v>150</v>
      </c>
    </row>
    <row r="17" spans="1:3" x14ac:dyDescent="0.25">
      <c r="A17">
        <v>8</v>
      </c>
      <c r="B17" s="38" t="s">
        <v>151</v>
      </c>
      <c r="C17" s="38" t="s">
        <v>151</v>
      </c>
    </row>
    <row r="18" spans="1:3" x14ac:dyDescent="0.25">
      <c r="A18">
        <v>9</v>
      </c>
      <c r="B18" s="38" t="s">
        <v>152</v>
      </c>
      <c r="C18" s="38" t="s">
        <v>152</v>
      </c>
    </row>
    <row r="19" spans="1:3" x14ac:dyDescent="0.25">
      <c r="A19">
        <v>10</v>
      </c>
    </row>
    <row r="21" spans="1:3" ht="14.4" thickBot="1" x14ac:dyDescent="0.3">
      <c r="A21">
        <f>MAX(A23:A41)-1</f>
        <v>18</v>
      </c>
      <c r="B21" s="85">
        <v>19</v>
      </c>
      <c r="C21" s="85">
        <v>19</v>
      </c>
    </row>
    <row r="22" spans="1:3" ht="27" thickTop="1" x14ac:dyDescent="0.25">
      <c r="A22" s="80" t="s">
        <v>172</v>
      </c>
      <c r="B22" s="80" t="s">
        <v>173</v>
      </c>
      <c r="C22" s="80" t="s">
        <v>173</v>
      </c>
    </row>
    <row r="23" spans="1:3" ht="26.4" x14ac:dyDescent="0.25">
      <c r="A23" s="81">
        <v>1</v>
      </c>
      <c r="B23" s="81" t="s">
        <v>225</v>
      </c>
      <c r="C23" s="81" t="s">
        <v>225</v>
      </c>
    </row>
    <row r="24" spans="1:3" ht="26.4" x14ac:dyDescent="0.25">
      <c r="A24" s="81">
        <v>2</v>
      </c>
      <c r="B24" s="81" t="s">
        <v>226</v>
      </c>
      <c r="C24" s="81" t="s">
        <v>226</v>
      </c>
    </row>
    <row r="25" spans="1:3" ht="26.4" x14ac:dyDescent="0.25">
      <c r="A25" s="81">
        <v>3</v>
      </c>
      <c r="B25" s="81" t="s">
        <v>237</v>
      </c>
      <c r="C25" s="81" t="s">
        <v>237</v>
      </c>
    </row>
    <row r="26" spans="1:3" ht="52.8" x14ac:dyDescent="0.25">
      <c r="A26" s="81">
        <v>4</v>
      </c>
      <c r="B26" s="81" t="s">
        <v>238</v>
      </c>
      <c r="C26" s="81" t="s">
        <v>238</v>
      </c>
    </row>
    <row r="27" spans="1:3" ht="39.6" x14ac:dyDescent="0.25">
      <c r="A27" s="81">
        <v>5</v>
      </c>
      <c r="B27" s="81" t="s">
        <v>174</v>
      </c>
      <c r="C27" s="81" t="s">
        <v>174</v>
      </c>
    </row>
    <row r="28" spans="1:3" ht="132" x14ac:dyDescent="0.25">
      <c r="A28" s="81">
        <v>6</v>
      </c>
      <c r="B28" s="81" t="s">
        <v>175</v>
      </c>
      <c r="C28" s="81" t="s">
        <v>175</v>
      </c>
    </row>
    <row r="29" spans="1:3" ht="41.4" x14ac:dyDescent="0.25">
      <c r="A29" s="96">
        <v>7</v>
      </c>
      <c r="B29" s="96" t="s">
        <v>229</v>
      </c>
      <c r="C29" s="96" t="s">
        <v>229</v>
      </c>
    </row>
    <row r="30" spans="1:3" ht="27.6" x14ac:dyDescent="0.25">
      <c r="A30" s="96">
        <v>8</v>
      </c>
      <c r="B30" s="96" t="s">
        <v>230</v>
      </c>
      <c r="C30" s="96" t="s">
        <v>230</v>
      </c>
    </row>
    <row r="31" spans="1:3" x14ac:dyDescent="0.25">
      <c r="A31" s="96">
        <v>9</v>
      </c>
      <c r="B31" s="96" t="s">
        <v>231</v>
      </c>
      <c r="C31" s="96" t="s">
        <v>231</v>
      </c>
    </row>
    <row r="32" spans="1:3" x14ac:dyDescent="0.25">
      <c r="A32" s="96">
        <v>10</v>
      </c>
      <c r="B32" s="96" t="s">
        <v>232</v>
      </c>
      <c r="C32" s="96" t="s">
        <v>232</v>
      </c>
    </row>
    <row r="33" spans="1:3" x14ac:dyDescent="0.25">
      <c r="A33" s="96">
        <v>11</v>
      </c>
      <c r="B33" s="96" t="s">
        <v>233</v>
      </c>
      <c r="C33" s="96" t="s">
        <v>233</v>
      </c>
    </row>
    <row r="34" spans="1:3" ht="41.4" x14ac:dyDescent="0.25">
      <c r="A34" s="96">
        <v>12</v>
      </c>
      <c r="B34" s="96" t="s">
        <v>234</v>
      </c>
      <c r="C34" s="96" t="s">
        <v>234</v>
      </c>
    </row>
    <row r="35" spans="1:3" ht="27.6" x14ac:dyDescent="0.25">
      <c r="A35" s="96">
        <v>13</v>
      </c>
      <c r="B35" s="96" t="s">
        <v>236</v>
      </c>
      <c r="C35" s="96" t="s">
        <v>236</v>
      </c>
    </row>
    <row r="36" spans="1:3" x14ac:dyDescent="0.25">
      <c r="A36" s="96">
        <v>14</v>
      </c>
      <c r="B36" s="96" t="s">
        <v>498</v>
      </c>
      <c r="C36" s="96" t="s">
        <v>498</v>
      </c>
    </row>
    <row r="37" spans="1:3" x14ac:dyDescent="0.25">
      <c r="A37" s="96">
        <v>15</v>
      </c>
      <c r="B37" s="122" t="s">
        <v>532</v>
      </c>
      <c r="C37" s="122" t="s">
        <v>532</v>
      </c>
    </row>
    <row r="38" spans="1:3" x14ac:dyDescent="0.25">
      <c r="A38" s="96">
        <v>16</v>
      </c>
      <c r="B38" s="122" t="s">
        <v>533</v>
      </c>
      <c r="C38" s="122" t="s">
        <v>533</v>
      </c>
    </row>
    <row r="39" spans="1:3" x14ac:dyDescent="0.25">
      <c r="A39" s="96">
        <v>17</v>
      </c>
      <c r="B39" s="122" t="s">
        <v>541</v>
      </c>
      <c r="C39" s="122" t="s">
        <v>541</v>
      </c>
    </row>
    <row r="40" spans="1:3" x14ac:dyDescent="0.25">
      <c r="A40" s="96">
        <v>18</v>
      </c>
      <c r="B40" s="96" t="s">
        <v>186</v>
      </c>
      <c r="C40" s="96" t="s">
        <v>186</v>
      </c>
    </row>
    <row r="41" spans="1:3" x14ac:dyDescent="0.25">
      <c r="A41" s="96">
        <v>19</v>
      </c>
      <c r="B41" s="92"/>
      <c r="C41" s="92"/>
    </row>
    <row r="46" spans="1:3" x14ac:dyDescent="0.25">
      <c r="A46" t="s">
        <v>176</v>
      </c>
      <c r="B46" s="85">
        <v>10</v>
      </c>
      <c r="C46" s="85">
        <v>10</v>
      </c>
    </row>
    <row r="47" spans="1:3" x14ac:dyDescent="0.25">
      <c r="A47">
        <v>1</v>
      </c>
      <c r="B47" t="s">
        <v>177</v>
      </c>
      <c r="C47" t="s">
        <v>177</v>
      </c>
    </row>
    <row r="48" spans="1:3" x14ac:dyDescent="0.25">
      <c r="A48">
        <v>2</v>
      </c>
      <c r="B48" s="38" t="s">
        <v>145</v>
      </c>
      <c r="C48" s="38" t="s">
        <v>145</v>
      </c>
    </row>
    <row r="49" spans="1:3" x14ac:dyDescent="0.25">
      <c r="A49">
        <v>3</v>
      </c>
      <c r="B49" s="38" t="s">
        <v>178</v>
      </c>
      <c r="C49" s="38" t="s">
        <v>178</v>
      </c>
    </row>
    <row r="50" spans="1:3" x14ac:dyDescent="0.25">
      <c r="A50">
        <v>4</v>
      </c>
      <c r="B50" s="38" t="s">
        <v>179</v>
      </c>
      <c r="C50" s="38" t="s">
        <v>179</v>
      </c>
    </row>
    <row r="51" spans="1:3" x14ac:dyDescent="0.25">
      <c r="A51">
        <v>5</v>
      </c>
      <c r="B51" s="38" t="s">
        <v>180</v>
      </c>
      <c r="C51" s="38" t="s">
        <v>180</v>
      </c>
    </row>
    <row r="52" spans="1:3" x14ac:dyDescent="0.25">
      <c r="A52">
        <v>6</v>
      </c>
      <c r="B52" s="38" t="s">
        <v>181</v>
      </c>
      <c r="C52" s="38" t="s">
        <v>181</v>
      </c>
    </row>
    <row r="53" spans="1:3" x14ac:dyDescent="0.25">
      <c r="A53">
        <v>7</v>
      </c>
      <c r="B53" s="38" t="s">
        <v>182</v>
      </c>
      <c r="C53" s="38" t="s">
        <v>182</v>
      </c>
    </row>
    <row r="54" spans="1:3" x14ac:dyDescent="0.25">
      <c r="A54">
        <v>8</v>
      </c>
      <c r="B54" s="38" t="s">
        <v>183</v>
      </c>
      <c r="C54" s="38" t="s">
        <v>183</v>
      </c>
    </row>
    <row r="55" spans="1:3" x14ac:dyDescent="0.25">
      <c r="A55">
        <v>9</v>
      </c>
      <c r="B55" s="38" t="s">
        <v>184</v>
      </c>
      <c r="C55" s="38" t="s">
        <v>184</v>
      </c>
    </row>
    <row r="56" spans="1:3" x14ac:dyDescent="0.25">
      <c r="A56">
        <v>10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pageSetUpPr fitToPage="1"/>
  </sheetPr>
  <dimension ref="A1:H38"/>
  <sheetViews>
    <sheetView workbookViewId="0">
      <selection activeCell="A2" sqref="A2:G2"/>
    </sheetView>
  </sheetViews>
  <sheetFormatPr baseColWidth="10" defaultColWidth="11.44140625" defaultRowHeight="15.6" x14ac:dyDescent="0.3"/>
  <cols>
    <col min="1" max="7" width="12.5546875" style="1" customWidth="1"/>
    <col min="8" max="16384" width="11.44140625" style="1"/>
  </cols>
  <sheetData>
    <row r="1" spans="1:8" s="108" customFormat="1" ht="20.100000000000001" customHeight="1" x14ac:dyDescent="0.25">
      <c r="A1" s="108" t="s">
        <v>28</v>
      </c>
      <c r="H1" s="109">
        <f>COUNTA(A2:G38)</f>
        <v>0</v>
      </c>
    </row>
    <row r="2" spans="1:8" x14ac:dyDescent="0.3">
      <c r="A2" s="181"/>
      <c r="B2" s="181"/>
      <c r="C2" s="181"/>
      <c r="D2" s="181"/>
      <c r="E2" s="181"/>
      <c r="F2" s="181"/>
      <c r="G2" s="181"/>
    </row>
    <row r="3" spans="1:8" x14ac:dyDescent="0.3">
      <c r="A3" s="181"/>
      <c r="B3" s="181"/>
      <c r="C3" s="181"/>
      <c r="D3" s="181"/>
      <c r="E3" s="181"/>
      <c r="F3" s="181"/>
      <c r="G3" s="181"/>
    </row>
    <row r="4" spans="1:8" x14ac:dyDescent="0.3">
      <c r="A4" s="181"/>
      <c r="B4" s="181"/>
      <c r="C4" s="181"/>
      <c r="D4" s="181"/>
      <c r="E4" s="181"/>
      <c r="F4" s="181"/>
      <c r="G4" s="181"/>
    </row>
    <row r="5" spans="1:8" x14ac:dyDescent="0.3">
      <c r="A5" s="181"/>
      <c r="B5" s="181"/>
      <c r="C5" s="181"/>
      <c r="D5" s="181"/>
      <c r="E5" s="181"/>
      <c r="F5" s="181"/>
      <c r="G5" s="181"/>
    </row>
    <row r="6" spans="1:8" x14ac:dyDescent="0.3">
      <c r="A6" s="181"/>
      <c r="B6" s="181"/>
      <c r="C6" s="181"/>
      <c r="D6" s="181"/>
      <c r="E6" s="181"/>
      <c r="F6" s="181"/>
      <c r="G6" s="181"/>
    </row>
    <row r="7" spans="1:8" x14ac:dyDescent="0.3">
      <c r="A7" s="181"/>
      <c r="B7" s="181"/>
      <c r="C7" s="181"/>
      <c r="D7" s="181"/>
      <c r="E7" s="181"/>
      <c r="F7" s="181"/>
      <c r="G7" s="181"/>
    </row>
    <row r="8" spans="1:8" x14ac:dyDescent="0.3">
      <c r="A8" s="181"/>
      <c r="B8" s="181"/>
      <c r="C8" s="181"/>
      <c r="D8" s="181"/>
      <c r="E8" s="181"/>
      <c r="F8" s="181"/>
      <c r="G8" s="181"/>
    </row>
    <row r="9" spans="1:8" x14ac:dyDescent="0.3">
      <c r="A9" s="181"/>
      <c r="B9" s="181"/>
      <c r="C9" s="181"/>
      <c r="D9" s="181"/>
      <c r="E9" s="181"/>
      <c r="F9" s="181"/>
      <c r="G9" s="181"/>
    </row>
    <row r="10" spans="1:8" x14ac:dyDescent="0.3">
      <c r="A10" s="181"/>
      <c r="B10" s="181"/>
      <c r="C10" s="181"/>
      <c r="D10" s="181"/>
      <c r="E10" s="181"/>
      <c r="F10" s="181"/>
      <c r="G10" s="181"/>
    </row>
    <row r="11" spans="1:8" x14ac:dyDescent="0.3">
      <c r="A11" s="181"/>
      <c r="B11" s="181"/>
      <c r="C11" s="181"/>
      <c r="D11" s="181"/>
      <c r="E11" s="181"/>
      <c r="F11" s="181"/>
      <c r="G11" s="181"/>
    </row>
    <row r="12" spans="1:8" x14ac:dyDescent="0.3">
      <c r="A12" s="181"/>
      <c r="B12" s="181"/>
      <c r="C12" s="181"/>
      <c r="D12" s="181"/>
      <c r="E12" s="181"/>
      <c r="F12" s="181"/>
      <c r="G12" s="181"/>
    </row>
    <row r="13" spans="1:8" x14ac:dyDescent="0.3">
      <c r="A13" s="181"/>
      <c r="B13" s="181"/>
      <c r="C13" s="181"/>
      <c r="D13" s="181"/>
      <c r="E13" s="181"/>
      <c r="F13" s="181"/>
      <c r="G13" s="181"/>
    </row>
    <row r="14" spans="1:8" x14ac:dyDescent="0.3">
      <c r="A14" s="181"/>
      <c r="B14" s="181"/>
      <c r="C14" s="181"/>
      <c r="D14" s="181"/>
      <c r="E14" s="181"/>
      <c r="F14" s="181"/>
      <c r="G14" s="181"/>
    </row>
    <row r="15" spans="1:8" x14ac:dyDescent="0.3">
      <c r="A15" s="181"/>
      <c r="B15" s="181"/>
      <c r="C15" s="181"/>
      <c r="D15" s="181"/>
      <c r="E15" s="181"/>
      <c r="F15" s="181"/>
      <c r="G15" s="181"/>
    </row>
    <row r="16" spans="1:8" x14ac:dyDescent="0.3">
      <c r="A16" s="181"/>
      <c r="B16" s="181"/>
      <c r="C16" s="181"/>
      <c r="D16" s="181"/>
      <c r="E16" s="181"/>
      <c r="F16" s="181"/>
      <c r="G16" s="181"/>
    </row>
    <row r="17" spans="1:7" x14ac:dyDescent="0.3">
      <c r="A17" s="181"/>
      <c r="B17" s="181"/>
      <c r="C17" s="181"/>
      <c r="D17" s="181"/>
      <c r="E17" s="181"/>
      <c r="F17" s="181"/>
      <c r="G17" s="181"/>
    </row>
    <row r="18" spans="1:7" x14ac:dyDescent="0.3">
      <c r="A18" s="181"/>
      <c r="B18" s="181"/>
      <c r="C18" s="181"/>
      <c r="D18" s="181"/>
      <c r="E18" s="181"/>
      <c r="F18" s="181"/>
      <c r="G18" s="181"/>
    </row>
    <row r="19" spans="1:7" x14ac:dyDescent="0.3">
      <c r="A19" s="181"/>
      <c r="B19" s="181"/>
      <c r="C19" s="181"/>
      <c r="D19" s="181"/>
      <c r="E19" s="181"/>
      <c r="F19" s="181"/>
      <c r="G19" s="181"/>
    </row>
    <row r="20" spans="1:7" x14ac:dyDescent="0.3">
      <c r="A20" s="181"/>
      <c r="B20" s="181"/>
      <c r="C20" s="181"/>
      <c r="D20" s="181"/>
      <c r="E20" s="181"/>
      <c r="F20" s="181"/>
      <c r="G20" s="181"/>
    </row>
    <row r="21" spans="1:7" x14ac:dyDescent="0.3">
      <c r="A21" s="181"/>
      <c r="B21" s="181"/>
      <c r="C21" s="181"/>
      <c r="D21" s="181"/>
      <c r="E21" s="181"/>
      <c r="F21" s="181"/>
      <c r="G21" s="181"/>
    </row>
    <row r="22" spans="1:7" x14ac:dyDescent="0.3">
      <c r="A22" s="181"/>
      <c r="B22" s="181"/>
      <c r="C22" s="181"/>
      <c r="D22" s="181"/>
      <c r="E22" s="181"/>
      <c r="F22" s="181"/>
      <c r="G22" s="181"/>
    </row>
    <row r="23" spans="1:7" x14ac:dyDescent="0.3">
      <c r="A23" s="181"/>
      <c r="B23" s="181"/>
      <c r="C23" s="181"/>
      <c r="D23" s="181"/>
      <c r="E23" s="181"/>
      <c r="F23" s="181"/>
      <c r="G23" s="181"/>
    </row>
    <row r="24" spans="1:7" x14ac:dyDescent="0.3">
      <c r="A24" s="181"/>
      <c r="B24" s="181"/>
      <c r="C24" s="181"/>
      <c r="D24" s="181"/>
      <c r="E24" s="181"/>
      <c r="F24" s="181"/>
      <c r="G24" s="181"/>
    </row>
    <row r="25" spans="1:7" x14ac:dyDescent="0.3">
      <c r="A25" s="181"/>
      <c r="B25" s="181"/>
      <c r="C25" s="181"/>
      <c r="D25" s="181"/>
      <c r="E25" s="181"/>
      <c r="F25" s="181"/>
      <c r="G25" s="181"/>
    </row>
    <row r="26" spans="1:7" x14ac:dyDescent="0.3">
      <c r="A26" s="181"/>
      <c r="B26" s="181"/>
      <c r="C26" s="181"/>
      <c r="D26" s="181"/>
      <c r="E26" s="181"/>
      <c r="F26" s="181"/>
      <c r="G26" s="181"/>
    </row>
    <row r="27" spans="1:7" x14ac:dyDescent="0.3">
      <c r="A27" s="181"/>
      <c r="B27" s="181"/>
      <c r="C27" s="181"/>
      <c r="D27" s="181"/>
      <c r="E27" s="181"/>
      <c r="F27" s="181"/>
      <c r="G27" s="181"/>
    </row>
    <row r="28" spans="1:7" x14ac:dyDescent="0.3">
      <c r="A28" s="181"/>
      <c r="B28" s="181"/>
      <c r="C28" s="181"/>
      <c r="D28" s="181"/>
      <c r="E28" s="181"/>
      <c r="F28" s="181"/>
      <c r="G28" s="181"/>
    </row>
    <row r="29" spans="1:7" x14ac:dyDescent="0.3">
      <c r="A29" s="181"/>
      <c r="B29" s="181"/>
      <c r="C29" s="181"/>
      <c r="D29" s="181"/>
      <c r="E29" s="181"/>
      <c r="F29" s="181"/>
      <c r="G29" s="181"/>
    </row>
    <row r="30" spans="1:7" x14ac:dyDescent="0.3">
      <c r="A30" s="181"/>
      <c r="B30" s="181"/>
      <c r="C30" s="181"/>
      <c r="D30" s="181"/>
      <c r="E30" s="181"/>
      <c r="F30" s="181"/>
      <c r="G30" s="181"/>
    </row>
    <row r="31" spans="1:7" x14ac:dyDescent="0.3">
      <c r="A31" s="181"/>
      <c r="B31" s="181"/>
      <c r="C31" s="181"/>
      <c r="D31" s="181"/>
      <c r="E31" s="181"/>
      <c r="F31" s="181"/>
      <c r="G31" s="181"/>
    </row>
    <row r="32" spans="1:7" x14ac:dyDescent="0.3">
      <c r="A32" s="181"/>
      <c r="B32" s="181"/>
      <c r="C32" s="181"/>
      <c r="D32" s="181"/>
      <c r="E32" s="181"/>
      <c r="F32" s="181"/>
      <c r="G32" s="181"/>
    </row>
    <row r="33" spans="1:7" x14ac:dyDescent="0.3">
      <c r="A33" s="181"/>
      <c r="B33" s="181"/>
      <c r="C33" s="181"/>
      <c r="D33" s="181"/>
      <c r="E33" s="181"/>
      <c r="F33" s="181"/>
      <c r="G33" s="181"/>
    </row>
    <row r="34" spans="1:7" x14ac:dyDescent="0.3">
      <c r="A34" s="181"/>
      <c r="B34" s="181"/>
      <c r="C34" s="181"/>
      <c r="D34" s="181"/>
      <c r="E34" s="181"/>
      <c r="F34" s="181"/>
      <c r="G34" s="181"/>
    </row>
    <row r="35" spans="1:7" x14ac:dyDescent="0.3">
      <c r="A35" s="181"/>
      <c r="B35" s="181"/>
      <c r="C35" s="181"/>
      <c r="D35" s="181"/>
      <c r="E35" s="181"/>
      <c r="F35" s="181"/>
      <c r="G35" s="181"/>
    </row>
    <row r="36" spans="1:7" x14ac:dyDescent="0.3">
      <c r="A36" s="181"/>
      <c r="B36" s="181"/>
      <c r="C36" s="181"/>
      <c r="D36" s="181"/>
      <c r="E36" s="181"/>
      <c r="F36" s="181"/>
      <c r="G36" s="181"/>
    </row>
    <row r="37" spans="1:7" x14ac:dyDescent="0.3">
      <c r="A37" s="181"/>
      <c r="B37" s="181"/>
      <c r="C37" s="181"/>
      <c r="D37" s="181"/>
      <c r="E37" s="181"/>
      <c r="F37" s="181"/>
      <c r="G37" s="181"/>
    </row>
    <row r="38" spans="1:7" x14ac:dyDescent="0.3">
      <c r="A38" s="181"/>
      <c r="B38" s="181"/>
      <c r="C38" s="181"/>
      <c r="D38" s="181"/>
      <c r="E38" s="181"/>
      <c r="F38" s="181"/>
      <c r="G38" s="181"/>
    </row>
  </sheetData>
  <sheetProtection algorithmName="SHA-512" hashValue="b88xksiaThFhfyCGWLe+4Ewy+aTQrowvNWvretGn6FthkK2Xmmx1FBVzMfRpdpg9FtMdXljEGVJXSAsfgjLJqg==" saltValue="3x5fsruKlHYnagPktCYHL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7" workbookViewId="0">
      <selection sqref="A1:C1"/>
    </sheetView>
  </sheetViews>
  <sheetFormatPr baseColWidth="10" defaultColWidth="11.44140625" defaultRowHeight="13.8" x14ac:dyDescent="0.25"/>
  <cols>
    <col min="1" max="16384" width="11.44140625" style="118"/>
  </cols>
  <sheetData/>
  <sheetProtection algorithmName="SHA-512" hashValue="j43e63YVlg0Upiwn+5dr2Z1zulUPOGvWP8KNYrzwf8qOUiEnTjs32kI8TJWJKxgNqApqJL4z/1py2CQXWCZrRA==" saltValue="v4GfrXtlyShq98eRXoO6E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5546875" style="5" customWidth="1"/>
    <col min="4" max="16384" width="11.44140625" style="5"/>
  </cols>
  <sheetData>
    <row r="1" spans="1:5" ht="27.75" customHeight="1" x14ac:dyDescent="0.3">
      <c r="A1" s="153" t="s">
        <v>197</v>
      </c>
      <c r="B1" s="153"/>
      <c r="C1" s="153"/>
    </row>
    <row r="2" spans="1:5" ht="54" customHeight="1" x14ac:dyDescent="0.3">
      <c r="A2" s="152" t="s">
        <v>239</v>
      </c>
      <c r="B2" s="152"/>
      <c r="C2" s="152"/>
    </row>
    <row r="3" spans="1:5" ht="98.4" customHeight="1" x14ac:dyDescent="0.3">
      <c r="A3" s="147" t="s">
        <v>46</v>
      </c>
      <c r="B3" s="147"/>
      <c r="C3" s="147"/>
    </row>
    <row r="4" spans="1:5" ht="39.9" customHeight="1" x14ac:dyDescent="0.3">
      <c r="A4" s="156" t="s">
        <v>198</v>
      </c>
      <c r="B4" s="156"/>
      <c r="C4" s="156"/>
    </row>
    <row r="5" spans="1:5" ht="96.9" customHeight="1" x14ac:dyDescent="0.3">
      <c r="A5" s="154" t="s">
        <v>250</v>
      </c>
      <c r="B5" s="148"/>
      <c r="C5" s="148"/>
    </row>
    <row r="6" spans="1:5" ht="96.9" customHeight="1" x14ac:dyDescent="0.3">
      <c r="A6" s="154" t="s">
        <v>251</v>
      </c>
      <c r="B6" s="147"/>
      <c r="C6" s="147"/>
    </row>
    <row r="7" spans="1:5" ht="117.75" customHeight="1" x14ac:dyDescent="0.3">
      <c r="A7" s="152" t="s">
        <v>240</v>
      </c>
      <c r="B7" s="155"/>
      <c r="C7" s="155"/>
      <c r="E7" s="6"/>
    </row>
    <row r="8" spans="1:5" ht="66.75" customHeight="1" x14ac:dyDescent="0.3">
      <c r="A8" s="149" t="s">
        <v>30</v>
      </c>
      <c r="B8" s="150"/>
      <c r="C8" s="151"/>
      <c r="E8" s="6"/>
    </row>
    <row r="9" spans="1:5" ht="31.2" x14ac:dyDescent="0.3">
      <c r="A9" s="7" t="s">
        <v>45</v>
      </c>
      <c r="B9" s="7" t="s">
        <v>48</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3">
        <v>7.8</v>
      </c>
    </row>
    <row r="14" spans="1:5" ht="24" hidden="1" customHeight="1" x14ac:dyDescent="0.3">
      <c r="A14" s="147"/>
      <c r="B14" s="148"/>
      <c r="C14" s="148"/>
    </row>
    <row r="15" spans="1:5" ht="126" customHeight="1" x14ac:dyDescent="0.3">
      <c r="A15" s="152" t="s">
        <v>241</v>
      </c>
      <c r="B15" s="152"/>
      <c r="C15" s="152"/>
    </row>
    <row r="16" spans="1:5" ht="84.15" customHeight="1" x14ac:dyDescent="0.3">
      <c r="A16" s="152" t="s">
        <v>242</v>
      </c>
      <c r="B16" s="152"/>
      <c r="C16" s="152"/>
    </row>
    <row r="17" spans="1:3" ht="50.1" customHeight="1" x14ac:dyDescent="0.3">
      <c r="A17" s="147" t="s">
        <v>243</v>
      </c>
      <c r="B17" s="148"/>
      <c r="C17" s="148"/>
    </row>
    <row r="18" spans="1:3" ht="80.400000000000006" customHeight="1" x14ac:dyDescent="0.3">
      <c r="A18" s="147" t="s">
        <v>29</v>
      </c>
      <c r="B18" s="148"/>
      <c r="C18" s="148"/>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sqref="A1:C1"/>
    </sheetView>
  </sheetViews>
  <sheetFormatPr baseColWidth="10" defaultColWidth="11.44140625" defaultRowHeight="15.6" x14ac:dyDescent="0.3"/>
  <cols>
    <col min="1" max="3" width="27.5546875" style="1" customWidth="1"/>
    <col min="4" max="16384" width="11.44140625" style="1"/>
  </cols>
  <sheetData>
    <row r="1" spans="1:4" x14ac:dyDescent="0.3">
      <c r="A1" s="3" t="s">
        <v>20</v>
      </c>
      <c r="B1" s="3"/>
      <c r="C1" s="3"/>
      <c r="D1" s="3"/>
    </row>
    <row r="2" spans="1:4" ht="72" customHeight="1" x14ac:dyDescent="0.3">
      <c r="A2" s="158" t="s">
        <v>34</v>
      </c>
      <c r="B2" s="157"/>
      <c r="C2" s="157"/>
    </row>
    <row r="3" spans="1:4" ht="59.4" customHeight="1" x14ac:dyDescent="0.3">
      <c r="A3" s="158" t="s">
        <v>35</v>
      </c>
      <c r="B3" s="157"/>
      <c r="C3" s="157"/>
    </row>
    <row r="4" spans="1:4" ht="108" customHeight="1" x14ac:dyDescent="0.3">
      <c r="A4" s="158" t="s">
        <v>36</v>
      </c>
      <c r="B4" s="157"/>
      <c r="C4" s="157"/>
    </row>
    <row r="5" spans="1:4" ht="154.65" customHeight="1" x14ac:dyDescent="0.3">
      <c r="A5" s="158" t="s">
        <v>37</v>
      </c>
      <c r="B5" s="158"/>
      <c r="C5" s="158"/>
    </row>
    <row r="6" spans="1:4" ht="141.9" customHeight="1" x14ac:dyDescent="0.3">
      <c r="A6" s="158" t="s">
        <v>38</v>
      </c>
      <c r="B6" s="158"/>
      <c r="C6" s="158"/>
    </row>
    <row r="7" spans="1:4" ht="195" customHeight="1" x14ac:dyDescent="0.3">
      <c r="A7" s="158" t="s">
        <v>39</v>
      </c>
      <c r="B7" s="157"/>
      <c r="C7" s="157"/>
    </row>
    <row r="8" spans="1:4" ht="79.5" customHeight="1" x14ac:dyDescent="0.3">
      <c r="A8" s="158" t="s">
        <v>56</v>
      </c>
      <c r="B8" s="157"/>
      <c r="C8" s="157"/>
    </row>
    <row r="9" spans="1:4" x14ac:dyDescent="0.3">
      <c r="A9" s="157"/>
      <c r="B9" s="157"/>
      <c r="C9" s="157"/>
    </row>
    <row r="10" spans="1:4" x14ac:dyDescent="0.3">
      <c r="A10" s="157"/>
      <c r="B10" s="157"/>
      <c r="C10" s="157"/>
    </row>
    <row r="11" spans="1:4" x14ac:dyDescent="0.3">
      <c r="A11" s="157"/>
      <c r="B11" s="157"/>
      <c r="C11" s="157"/>
    </row>
    <row r="12" spans="1:4" x14ac:dyDescent="0.3">
      <c r="A12" s="157"/>
      <c r="B12" s="157"/>
      <c r="C12" s="157"/>
    </row>
    <row r="13" spans="1:4" x14ac:dyDescent="0.3">
      <c r="A13" s="157"/>
      <c r="B13" s="157"/>
      <c r="C13" s="157"/>
    </row>
    <row r="14" spans="1:4" x14ac:dyDescent="0.3">
      <c r="A14" s="157"/>
      <c r="B14" s="157"/>
      <c r="C14" s="157"/>
    </row>
    <row r="15" spans="1:4" x14ac:dyDescent="0.3">
      <c r="A15" s="157"/>
      <c r="B15" s="157"/>
      <c r="C15" s="157"/>
    </row>
    <row r="16" spans="1:4" x14ac:dyDescent="0.3">
      <c r="A16" s="157"/>
      <c r="B16" s="157"/>
      <c r="C16" s="157"/>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5546875" style="39" customWidth="1"/>
    <col min="4" max="16384" width="11.44140625" style="39"/>
  </cols>
  <sheetData>
    <row r="1" spans="1:3" ht="15.6" x14ac:dyDescent="0.3">
      <c r="A1" s="141" t="s">
        <v>157</v>
      </c>
      <c r="B1" s="141"/>
      <c r="C1" s="141"/>
    </row>
    <row r="2" spans="1:3" ht="79.5" customHeight="1" x14ac:dyDescent="0.25">
      <c r="A2" s="143" t="s">
        <v>199</v>
      </c>
      <c r="B2" s="144"/>
      <c r="C2" s="144"/>
    </row>
    <row r="3" spans="1:3" ht="66.150000000000006" customHeight="1" x14ac:dyDescent="0.25">
      <c r="A3" s="143" t="s">
        <v>244</v>
      </c>
      <c r="B3" s="144"/>
      <c r="C3" s="144"/>
    </row>
    <row r="4" spans="1:3" ht="60.9" customHeight="1" x14ac:dyDescent="0.25">
      <c r="A4" s="143" t="s">
        <v>200</v>
      </c>
      <c r="B4" s="144"/>
      <c r="C4" s="144"/>
    </row>
    <row r="5" spans="1:3" ht="50.1" customHeight="1" x14ac:dyDescent="0.25">
      <c r="A5" s="143" t="s">
        <v>245</v>
      </c>
      <c r="B5" s="143"/>
      <c r="C5" s="143"/>
    </row>
    <row r="6" spans="1:3" ht="80.25" customHeight="1" x14ac:dyDescent="0.25">
      <c r="A6" s="143" t="s">
        <v>246</v>
      </c>
      <c r="B6" s="144"/>
      <c r="C6" s="144"/>
    </row>
    <row r="7" spans="1:3" ht="65.099999999999994" customHeight="1" x14ac:dyDescent="0.25">
      <c r="A7" s="143" t="s">
        <v>252</v>
      </c>
      <c r="B7" s="144"/>
      <c r="C7" s="144"/>
    </row>
  </sheetData>
  <sheetProtection algorithmName="SHA-512" hashValue="lSt3WTFXqALCPim1EZeRDxCF/IO6d5N9IBpJhqDlGibDr9O2fwg5Ppcf43jws4tYj5sK6HHXcdqhgmFv9EzcFw==" saltValue="sL3g3cveg53Pg0B71JNrKQ=="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activeCell="O8" sqref="O8"/>
    </sheetView>
  </sheetViews>
  <sheetFormatPr baseColWidth="10" defaultColWidth="11.44140625" defaultRowHeight="13.8" x14ac:dyDescent="0.25"/>
  <cols>
    <col min="1" max="8" width="10.5546875" style="118" customWidth="1"/>
    <col min="9" max="16384" width="11.44140625" style="118"/>
  </cols>
  <sheetData>
    <row r="1" spans="1:8" ht="20.100000000000001" customHeight="1" x14ac:dyDescent="0.3">
      <c r="A1" s="161" t="s">
        <v>564</v>
      </c>
      <c r="B1" s="161"/>
      <c r="C1" s="161"/>
      <c r="D1" s="161"/>
      <c r="E1" s="161"/>
      <c r="F1" s="161"/>
      <c r="G1" s="161"/>
      <c r="H1" s="161"/>
    </row>
    <row r="2" spans="1:8" ht="35.1" customHeight="1" x14ac:dyDescent="0.25">
      <c r="A2" s="159" t="s">
        <v>565</v>
      </c>
      <c r="B2" s="160"/>
      <c r="C2" s="160"/>
      <c r="D2" s="160"/>
      <c r="E2" s="160"/>
      <c r="F2" s="160"/>
      <c r="G2" s="160"/>
      <c r="H2" s="160"/>
    </row>
    <row r="3" spans="1:8" ht="35.1" customHeight="1" x14ac:dyDescent="0.25">
      <c r="A3" s="159" t="s">
        <v>566</v>
      </c>
      <c r="B3" s="160"/>
      <c r="C3" s="160"/>
      <c r="D3" s="160"/>
      <c r="E3" s="160"/>
      <c r="F3" s="160"/>
      <c r="G3" s="160"/>
      <c r="H3" s="160"/>
    </row>
    <row r="4" spans="1:8" ht="70.2" customHeight="1" x14ac:dyDescent="0.25">
      <c r="A4" s="159" t="s">
        <v>567</v>
      </c>
      <c r="B4" s="160"/>
      <c r="C4" s="160"/>
      <c r="D4" s="160"/>
      <c r="E4" s="160"/>
      <c r="F4" s="160"/>
      <c r="G4" s="160"/>
      <c r="H4" s="160"/>
    </row>
    <row r="5" spans="1:8" ht="53.1" customHeight="1" x14ac:dyDescent="0.25">
      <c r="A5" s="159" t="s">
        <v>568</v>
      </c>
      <c r="B5" s="160"/>
      <c r="C5" s="160"/>
      <c r="D5" s="160"/>
      <c r="E5" s="160"/>
      <c r="F5" s="160"/>
      <c r="G5" s="160"/>
      <c r="H5" s="160"/>
    </row>
    <row r="6" spans="1:8" ht="35.1" customHeight="1" x14ac:dyDescent="0.25">
      <c r="A6" s="159" t="s">
        <v>569</v>
      </c>
      <c r="B6" s="160"/>
      <c r="C6" s="160"/>
      <c r="D6" s="160"/>
      <c r="E6" s="160"/>
      <c r="F6" s="160"/>
      <c r="G6" s="160"/>
      <c r="H6" s="160"/>
    </row>
    <row r="7" spans="1:8" ht="88.2" customHeight="1" x14ac:dyDescent="0.25">
      <c r="A7" s="159" t="s">
        <v>570</v>
      </c>
      <c r="B7" s="160"/>
      <c r="C7" s="160"/>
      <c r="D7" s="160"/>
      <c r="E7" s="160"/>
      <c r="F7" s="160"/>
      <c r="G7" s="160"/>
      <c r="H7" s="160"/>
    </row>
    <row r="8" spans="1:8" ht="88.2" customHeight="1" x14ac:dyDescent="0.25">
      <c r="A8" s="159" t="s">
        <v>571</v>
      </c>
      <c r="B8" s="160"/>
      <c r="C8" s="160"/>
      <c r="D8" s="160"/>
      <c r="E8" s="160"/>
      <c r="F8" s="160"/>
      <c r="G8" s="160"/>
      <c r="H8" s="160"/>
    </row>
    <row r="9" spans="1:8" ht="70.2" customHeight="1" x14ac:dyDescent="0.25">
      <c r="A9" s="159" t="s">
        <v>572</v>
      </c>
      <c r="B9" s="160"/>
      <c r="C9" s="160"/>
      <c r="D9" s="160"/>
      <c r="E9" s="160"/>
      <c r="F9" s="160"/>
      <c r="G9" s="160"/>
      <c r="H9" s="160"/>
    </row>
    <row r="10" spans="1:8" ht="53.1" customHeight="1" x14ac:dyDescent="0.25">
      <c r="A10" s="159" t="s">
        <v>573</v>
      </c>
      <c r="B10" s="160"/>
      <c r="C10" s="160"/>
      <c r="D10" s="160"/>
      <c r="E10" s="160"/>
      <c r="F10" s="160"/>
      <c r="G10" s="160"/>
      <c r="H10" s="160"/>
    </row>
    <row r="11" spans="1:8" ht="70.2" customHeight="1" x14ac:dyDescent="0.25">
      <c r="A11" s="159" t="s">
        <v>574</v>
      </c>
      <c r="B11" s="160"/>
      <c r="C11" s="160"/>
      <c r="D11" s="160"/>
      <c r="E11" s="160"/>
      <c r="F11" s="160"/>
      <c r="G11" s="160"/>
      <c r="H11" s="160"/>
    </row>
    <row r="12" spans="1:8" ht="35.1" customHeight="1" x14ac:dyDescent="0.25">
      <c r="A12" s="159" t="s">
        <v>575</v>
      </c>
      <c r="B12" s="160"/>
      <c r="C12" s="160"/>
      <c r="D12" s="160"/>
      <c r="E12" s="160"/>
      <c r="F12" s="160"/>
      <c r="G12" s="160"/>
      <c r="H12" s="160"/>
    </row>
    <row r="13" spans="1:8" ht="97.2" customHeight="1" x14ac:dyDescent="0.25">
      <c r="A13" s="159" t="s">
        <v>576</v>
      </c>
      <c r="B13" s="160"/>
      <c r="C13" s="160"/>
      <c r="D13" s="160"/>
      <c r="E13" s="160"/>
      <c r="F13" s="160"/>
      <c r="G13" s="160"/>
      <c r="H13" s="160"/>
    </row>
    <row r="14" spans="1:8" ht="97.2" customHeight="1" x14ac:dyDescent="0.25">
      <c r="A14" s="159" t="s">
        <v>577</v>
      </c>
      <c r="B14" s="160"/>
      <c r="C14" s="160"/>
      <c r="D14" s="160"/>
      <c r="E14" s="160"/>
      <c r="F14" s="160"/>
      <c r="G14" s="160"/>
      <c r="H14" s="160"/>
    </row>
    <row r="15" spans="1:8" ht="20.100000000000001" customHeight="1" x14ac:dyDescent="0.25">
      <c r="A15" s="159" t="s">
        <v>578</v>
      </c>
      <c r="B15" s="160"/>
      <c r="C15" s="160"/>
      <c r="D15" s="160"/>
      <c r="E15" s="160"/>
      <c r="F15" s="160"/>
      <c r="G15" s="160"/>
      <c r="H15" s="160"/>
    </row>
    <row r="16" spans="1:8" x14ac:dyDescent="0.25">
      <c r="A16" s="159"/>
      <c r="B16" s="160"/>
      <c r="C16" s="160"/>
      <c r="D16" s="160"/>
      <c r="E16" s="160"/>
      <c r="F16" s="160"/>
      <c r="G16" s="160"/>
      <c r="H16" s="160"/>
    </row>
    <row r="17" spans="1:8" x14ac:dyDescent="0.25">
      <c r="A17" s="159"/>
      <c r="B17" s="160"/>
      <c r="C17" s="160"/>
      <c r="D17" s="160"/>
      <c r="E17" s="160"/>
      <c r="F17" s="160"/>
      <c r="G17" s="160"/>
      <c r="H17" s="160"/>
    </row>
    <row r="18" spans="1:8" x14ac:dyDescent="0.25">
      <c r="A18" s="159"/>
      <c r="B18" s="160"/>
      <c r="C18" s="160"/>
      <c r="D18" s="160"/>
      <c r="E18" s="160"/>
      <c r="F18" s="160"/>
      <c r="G18" s="160"/>
      <c r="H18" s="160"/>
    </row>
    <row r="19" spans="1:8" x14ac:dyDescent="0.25">
      <c r="A19" s="159"/>
      <c r="B19" s="160"/>
      <c r="C19" s="160"/>
      <c r="D19" s="160"/>
      <c r="E19" s="160"/>
      <c r="F19" s="160"/>
      <c r="G19" s="160"/>
      <c r="H19" s="160"/>
    </row>
    <row r="20" spans="1:8" x14ac:dyDescent="0.25">
      <c r="A20" s="159"/>
      <c r="B20" s="160"/>
      <c r="C20" s="160"/>
      <c r="D20" s="160"/>
      <c r="E20" s="160"/>
      <c r="F20" s="160"/>
      <c r="G20" s="160"/>
      <c r="H20" s="160"/>
    </row>
  </sheetData>
  <sheetProtection algorithmName="SHA-512" hashValue="WiNDyOaxuwKYpKcItyHrM9+wRcOF0/Dg7IMXbyBFJ83vWhnQFo84fidInER6Hfb9ET4j2/gZxNlKM0FD150qtA==" saltValue="jlVMMh6xagHA4MS2tLR/1w==" spinCount="100000" sheet="1" objects="1" scenarios="1"/>
  <mergeCells count="20">
    <mergeCell ref="A1:H1"/>
    <mergeCell ref="A2:H2"/>
    <mergeCell ref="A3:H3"/>
    <mergeCell ref="A4:H4"/>
    <mergeCell ref="A5:H5"/>
    <mergeCell ref="A6:H6"/>
    <mergeCell ref="A7:H7"/>
    <mergeCell ref="A8:H8"/>
    <mergeCell ref="A9:H9"/>
    <mergeCell ref="A10:H10"/>
    <mergeCell ref="A11:H11"/>
    <mergeCell ref="A12:H12"/>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J10" sqref="J10"/>
    </sheetView>
  </sheetViews>
  <sheetFormatPr baseColWidth="10" defaultColWidth="11.44140625" defaultRowHeight="13.8" x14ac:dyDescent="0.25"/>
  <cols>
    <col min="1" max="16384" width="11.44140625" style="120"/>
  </cols>
  <sheetData/>
  <sheetProtection algorithmName="SHA-512" hashValue="QqF4iPE97QNJFVDpuETg7HTTcczxHZMcUVUqkYBUC7eAUmlpmTNDiwqvRUrHHcyjVyNmLqnsK0M6JLV0t5y4wg==" saltValue="G1+TRay4zqYy2jOfxv9ZK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G19"/>
  <sheetViews>
    <sheetView workbookViewId="0">
      <selection activeCell="J12" sqref="J12"/>
    </sheetView>
  </sheetViews>
  <sheetFormatPr baseColWidth="10" defaultColWidth="11.44140625" defaultRowHeight="13.8" x14ac:dyDescent="0.25"/>
  <cols>
    <col min="1" max="1" width="25.109375" style="27" bestFit="1" customWidth="1"/>
    <col min="2" max="2" width="39" style="27" customWidth="1"/>
    <col min="3" max="16384" width="11.44140625" style="27"/>
  </cols>
  <sheetData>
    <row r="1" spans="1:7" ht="20.100000000000001" customHeight="1" x14ac:dyDescent="0.25">
      <c r="A1" s="26" t="s">
        <v>54</v>
      </c>
      <c r="C1" s="28" t="s">
        <v>55</v>
      </c>
    </row>
    <row r="2" spans="1:7" ht="20.100000000000001" customHeight="1" x14ac:dyDescent="0.25">
      <c r="A2" s="27" t="s">
        <v>50</v>
      </c>
      <c r="B2" s="129"/>
      <c r="C2" s="27" t="s">
        <v>50</v>
      </c>
    </row>
    <row r="3" spans="1:7" ht="20.100000000000001" customHeight="1" x14ac:dyDescent="0.25">
      <c r="A3" s="27" t="s">
        <v>51</v>
      </c>
      <c r="B3" s="119"/>
      <c r="C3" s="27" t="s">
        <v>130</v>
      </c>
    </row>
    <row r="4" spans="1:7" ht="20.100000000000001" customHeight="1" x14ac:dyDescent="0.25">
      <c r="A4" s="27" t="s">
        <v>52</v>
      </c>
      <c r="B4" s="86"/>
      <c r="C4" s="27" t="s">
        <v>53</v>
      </c>
    </row>
    <row r="5" spans="1:7" ht="20.100000000000001" customHeight="1" x14ac:dyDescent="0.25"/>
    <row r="6" spans="1:7" ht="45" customHeight="1" x14ac:dyDescent="0.25">
      <c r="A6" s="165" t="s">
        <v>603</v>
      </c>
      <c r="B6" s="166"/>
      <c r="C6" s="166"/>
      <c r="D6" s="166"/>
      <c r="E6" s="166"/>
      <c r="F6" s="166"/>
      <c r="G6" s="166"/>
    </row>
    <row r="7" spans="1:7" ht="15" customHeight="1" x14ac:dyDescent="0.25">
      <c r="A7" s="134"/>
      <c r="B7" s="134"/>
      <c r="C7" s="134"/>
      <c r="D7" s="134"/>
      <c r="E7" s="134"/>
      <c r="F7" s="134"/>
      <c r="G7" s="134"/>
    </row>
    <row r="8" spans="1:7" ht="45" customHeight="1" x14ac:dyDescent="0.25">
      <c r="A8" s="165" t="s">
        <v>604</v>
      </c>
      <c r="B8" s="166"/>
      <c r="C8" s="166"/>
      <c r="D8" s="166"/>
      <c r="E8" s="166"/>
      <c r="F8" s="166"/>
      <c r="G8" s="166"/>
    </row>
    <row r="9" spans="1:7" ht="20.100000000000001" customHeight="1" x14ac:dyDescent="0.25">
      <c r="A9" s="29"/>
    </row>
    <row r="10" spans="1:7" ht="45" customHeight="1" x14ac:dyDescent="0.25">
      <c r="A10" s="162" t="s">
        <v>605</v>
      </c>
      <c r="B10" s="162"/>
      <c r="C10" s="162"/>
      <c r="D10" s="162"/>
      <c r="E10" s="162"/>
      <c r="F10" s="162"/>
      <c r="G10" s="162"/>
    </row>
    <row r="11" spans="1:7" ht="45" customHeight="1" x14ac:dyDescent="0.25">
      <c r="A11" s="162" t="s">
        <v>606</v>
      </c>
      <c r="B11" s="163"/>
      <c r="C11" s="163"/>
      <c r="D11" s="163"/>
      <c r="E11" s="163"/>
      <c r="F11" s="163"/>
      <c r="G11" s="163"/>
    </row>
    <row r="12" spans="1:7" ht="45" customHeight="1" x14ac:dyDescent="0.25">
      <c r="A12" s="162" t="s">
        <v>509</v>
      </c>
      <c r="B12" s="162"/>
      <c r="C12" s="163" t="s">
        <v>510</v>
      </c>
      <c r="D12" s="163"/>
      <c r="E12" s="163"/>
      <c r="F12" s="163"/>
      <c r="G12" s="135"/>
    </row>
    <row r="13" spans="1:7" ht="45" customHeight="1" x14ac:dyDescent="0.25">
      <c r="A13" s="110"/>
      <c r="B13" s="110"/>
      <c r="C13" s="111"/>
      <c r="D13" s="111"/>
      <c r="E13" s="111"/>
      <c r="F13" s="111"/>
      <c r="G13" s="111"/>
    </row>
    <row r="15" spans="1:7" x14ac:dyDescent="0.25">
      <c r="A15" s="27" t="s">
        <v>195</v>
      </c>
      <c r="B15" s="119"/>
      <c r="C15" s="164" t="s">
        <v>253</v>
      </c>
      <c r="D15" s="164"/>
      <c r="E15" s="164"/>
    </row>
    <row r="16" spans="1:7" x14ac:dyDescent="0.25">
      <c r="A16" s="27" t="s">
        <v>196</v>
      </c>
      <c r="B16" s="29" t="str">
        <f>IF(ISBLANK(B15),"",IF(B3=B15,"Kontrolle erfolgreich - check ok","FEHLER - ERROR"))</f>
        <v/>
      </c>
      <c r="C16" s="27" t="s">
        <v>254</v>
      </c>
    </row>
    <row r="17" spans="2:2" x14ac:dyDescent="0.25">
      <c r="B17" s="29" t="str">
        <f>IF(ISBLANK(B15),"",IF(ISERROR(FIND("@",B15,1)),"keine gültige eMail-Adresse",IF((VALUE(FIND("@",B15,1))&gt;1),"","keine gültige eMail-Adresse!")))</f>
        <v/>
      </c>
    </row>
    <row r="18" spans="2:2" x14ac:dyDescent="0.25">
      <c r="B18" s="29" t="str">
        <f>IF(ISBLANK(B15),"",IF(ISERROR(FIND("@",B15,1)),"no valid eMail-adress",IF((VALUE(FIND("@",B15,1))&gt;1),"","no valid eMail-address!")))</f>
        <v/>
      </c>
    </row>
    <row r="19" spans="2:2" x14ac:dyDescent="0.25">
      <c r="B19" s="27" t="str">
        <f>IF(ISBLANK(B15),"",IF(ISERROR(FIND("; ",B15,1)),"",IF((VALUE(FIND("; ",B15,1))&gt;8),"","Achtung - die zweite eMail-Adresse wurde nicht korrekt eingegeben")))</f>
        <v/>
      </c>
    </row>
  </sheetData>
  <sheetProtection algorithmName="SHA-512" hashValue="kjjtqAh+b0CBJ7Bc6aIbZuxzfFEV3kUcQ4Z5qlq9ow78/9Ipg2lw8YWXqwVdkrnpRneMIMBCy33ox0aUXEhE/g==" saltValue="mdYACa64Zl6kychjVPkZh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G217"/>
  <sheetViews>
    <sheetView workbookViewId="0">
      <selection activeCell="B9" sqref="B9"/>
    </sheetView>
  </sheetViews>
  <sheetFormatPr baseColWidth="10" defaultRowHeight="13.8" x14ac:dyDescent="0.25"/>
  <cols>
    <col min="1" max="1" width="39.44140625" style="125" bestFit="1" customWidth="1"/>
    <col min="2" max="2" width="33.109375" bestFit="1" customWidth="1"/>
  </cols>
  <sheetData>
    <row r="1" spans="1:7" x14ac:dyDescent="0.25">
      <c r="A1" s="125" t="s">
        <v>496</v>
      </c>
      <c r="B1" s="4" t="str">
        <f>IF(ISNUMBER(VALUE(Ergebnisse!I1)),IF(VALUE(Ergebnisse!I1)&gt;0,VALUE(Ergebnisse!I1),""),"")</f>
        <v/>
      </c>
      <c r="D1" t="s">
        <v>27</v>
      </c>
    </row>
    <row r="2" spans="1:7" x14ac:dyDescent="0.25">
      <c r="A2" s="125" t="s">
        <v>17</v>
      </c>
      <c r="B2" s="4" t="str">
        <f>IF(ISNUMBER(VALUE(Ergebnisse!I2)),IF(VALUE(Ergebnisse!I2)&gt;0,VALUE(Ergebnisse!I2),""),"")</f>
        <v/>
      </c>
    </row>
    <row r="3" spans="1:7" x14ac:dyDescent="0.25">
      <c r="A3" s="125" t="s">
        <v>21</v>
      </c>
      <c r="B3" s="13" t="s">
        <v>57</v>
      </c>
      <c r="D3" t="s">
        <v>26</v>
      </c>
    </row>
    <row r="4" spans="1:7" x14ac:dyDescent="0.25">
      <c r="A4" s="125" t="s">
        <v>22</v>
      </c>
      <c r="B4" s="4">
        <f>YEAR(Ergebnisse!B5)</f>
        <v>2022</v>
      </c>
      <c r="D4" s="10">
        <v>2</v>
      </c>
    </row>
    <row r="5" spans="1:7" x14ac:dyDescent="0.25">
      <c r="A5" s="125" t="s">
        <v>23</v>
      </c>
      <c r="B5" s="4" t="str">
        <f>D8</f>
        <v>N</v>
      </c>
      <c r="D5" t="str">
        <f>IF(D4=2,"N","J")</f>
        <v>N</v>
      </c>
      <c r="F5">
        <v>1</v>
      </c>
      <c r="G5" s="92" t="s">
        <v>255</v>
      </c>
    </row>
    <row r="6" spans="1:7" x14ac:dyDescent="0.25">
      <c r="A6" s="125" t="s">
        <v>47</v>
      </c>
      <c r="B6" s="4">
        <v>1</v>
      </c>
      <c r="F6">
        <v>2</v>
      </c>
      <c r="G6" s="92" t="s">
        <v>256</v>
      </c>
    </row>
    <row r="7" spans="1:7" x14ac:dyDescent="0.25">
      <c r="A7" s="125" t="s">
        <v>49</v>
      </c>
      <c r="B7" s="15">
        <f>Ergebnisse!B5</f>
        <v>44654</v>
      </c>
    </row>
    <row r="8" spans="1:7" x14ac:dyDescent="0.25">
      <c r="A8" s="125" t="s">
        <v>24</v>
      </c>
      <c r="B8" s="4">
        <v>205</v>
      </c>
      <c r="D8" t="str">
        <f>LEFT(D5,1)</f>
        <v>N</v>
      </c>
    </row>
    <row r="9" spans="1:7" x14ac:dyDescent="0.25">
      <c r="A9" s="125" t="s">
        <v>25</v>
      </c>
      <c r="B9" s="4">
        <v>2</v>
      </c>
    </row>
    <row r="10" spans="1:7" x14ac:dyDescent="0.25">
      <c r="A10" s="125" t="s">
        <v>589</v>
      </c>
      <c r="B10" s="13">
        <f>Kontakt!B2</f>
        <v>0</v>
      </c>
    </row>
    <row r="11" spans="1:7" x14ac:dyDescent="0.25">
      <c r="A11" s="125" t="s">
        <v>588</v>
      </c>
      <c r="B11" s="128">
        <f>IF(Kontakt!B3=Kontakt!B15,Kontakt!B3,0)</f>
        <v>0</v>
      </c>
    </row>
    <row r="12" spans="1:7" x14ac:dyDescent="0.25">
      <c r="A12" s="127" t="s">
        <v>591</v>
      </c>
      <c r="B12" s="4">
        <v>1</v>
      </c>
    </row>
    <row r="13" spans="1:7" x14ac:dyDescent="0.25">
      <c r="A13" s="125" t="s">
        <v>31</v>
      </c>
      <c r="B13" s="2" t="str">
        <f>Ergebnisse!A22</f>
        <v>Abamectin</v>
      </c>
    </row>
    <row r="14" spans="1:7" x14ac:dyDescent="0.25">
      <c r="A14" s="125" t="s">
        <v>32</v>
      </c>
      <c r="B14" s="2" t="str">
        <f>Ergebnisse!A23</f>
        <v>Acephat</v>
      </c>
    </row>
    <row r="15" spans="1:7" x14ac:dyDescent="0.25">
      <c r="A15" s="125" t="s">
        <v>33</v>
      </c>
      <c r="B15" s="2" t="str">
        <f>Ergebnisse!A24</f>
        <v>Acetamiprid</v>
      </c>
    </row>
    <row r="16" spans="1:7" x14ac:dyDescent="0.25">
      <c r="A16" s="125" t="s">
        <v>40</v>
      </c>
      <c r="B16" s="2" t="str">
        <f>Ergebnisse!A25</f>
        <v>Acrinathrin</v>
      </c>
    </row>
    <row r="17" spans="1:2" x14ac:dyDescent="0.25">
      <c r="A17" s="125" t="s">
        <v>41</v>
      </c>
      <c r="B17" s="2" t="str">
        <f>Ergebnisse!A26</f>
        <v>Ametoctradin</v>
      </c>
    </row>
    <row r="18" spans="1:2" x14ac:dyDescent="0.25">
      <c r="A18" s="125" t="s">
        <v>42</v>
      </c>
      <c r="B18" s="2" t="str">
        <f>Ergebnisse!A27</f>
        <v>Azinphos-methyl</v>
      </c>
    </row>
    <row r="19" spans="1:2" x14ac:dyDescent="0.25">
      <c r="A19" s="125" t="s">
        <v>43</v>
      </c>
      <c r="B19" s="2" t="str">
        <f>Ergebnisse!A28</f>
        <v>Azoxystrobin</v>
      </c>
    </row>
    <row r="20" spans="1:2" x14ac:dyDescent="0.25">
      <c r="A20" s="125" t="s">
        <v>44</v>
      </c>
      <c r="B20" s="2" t="str">
        <f>Ergebnisse!A29</f>
        <v>Benalaxyl</v>
      </c>
    </row>
    <row r="21" spans="1:2" x14ac:dyDescent="0.25">
      <c r="A21" s="125" t="s">
        <v>79</v>
      </c>
      <c r="B21" s="2" t="str">
        <f>Ergebnisse!A30</f>
        <v>Benomyl</v>
      </c>
    </row>
    <row r="22" spans="1:2" x14ac:dyDescent="0.25">
      <c r="A22" s="125" t="s">
        <v>80</v>
      </c>
      <c r="B22" s="2" t="str">
        <f>Ergebnisse!A31</f>
        <v>Bifenthrin</v>
      </c>
    </row>
    <row r="23" spans="1:2" x14ac:dyDescent="0.25">
      <c r="A23" s="125" t="s">
        <v>81</v>
      </c>
      <c r="B23" s="2" t="str">
        <f>Ergebnisse!A32</f>
        <v>Bitertanol</v>
      </c>
    </row>
    <row r="24" spans="1:2" x14ac:dyDescent="0.25">
      <c r="A24" s="125" t="s">
        <v>82</v>
      </c>
      <c r="B24" s="2" t="str">
        <f>Ergebnisse!A33</f>
        <v>Boscalid</v>
      </c>
    </row>
    <row r="25" spans="1:2" x14ac:dyDescent="0.25">
      <c r="A25" s="125" t="s">
        <v>83</v>
      </c>
      <c r="B25" s="2" t="str">
        <f>Ergebnisse!A34</f>
        <v>Brompropylat</v>
      </c>
    </row>
    <row r="26" spans="1:2" x14ac:dyDescent="0.25">
      <c r="A26" s="125" t="s">
        <v>84</v>
      </c>
      <c r="B26" s="2" t="str">
        <f>Ergebnisse!A35</f>
        <v>Bupirimat</v>
      </c>
    </row>
    <row r="27" spans="1:2" x14ac:dyDescent="0.25">
      <c r="A27" s="125" t="s">
        <v>85</v>
      </c>
      <c r="B27" s="2" t="str">
        <f>Ergebnisse!A36</f>
        <v>Buprofezin</v>
      </c>
    </row>
    <row r="28" spans="1:2" x14ac:dyDescent="0.25">
      <c r="A28" s="125" t="s">
        <v>86</v>
      </c>
      <c r="B28" s="2" t="str">
        <f>Ergebnisse!A37</f>
        <v>Captafol</v>
      </c>
    </row>
    <row r="29" spans="1:2" x14ac:dyDescent="0.25">
      <c r="A29" s="125" t="s">
        <v>87</v>
      </c>
      <c r="B29" s="2" t="str">
        <f>Ergebnisse!A38</f>
        <v>Captan</v>
      </c>
    </row>
    <row r="30" spans="1:2" x14ac:dyDescent="0.25">
      <c r="A30" s="125" t="s">
        <v>88</v>
      </c>
      <c r="B30" s="2" t="str">
        <f>Ergebnisse!A39</f>
        <v>Carbaryl</v>
      </c>
    </row>
    <row r="31" spans="1:2" x14ac:dyDescent="0.25">
      <c r="A31" s="125" t="s">
        <v>89</v>
      </c>
      <c r="B31" s="2" t="str">
        <f>Ergebnisse!A40</f>
        <v>Carbendazim</v>
      </c>
    </row>
    <row r="32" spans="1:2" x14ac:dyDescent="0.25">
      <c r="A32" s="125" t="s">
        <v>90</v>
      </c>
      <c r="B32" s="2" t="str">
        <f>Ergebnisse!A41</f>
        <v>Carbofuran</v>
      </c>
    </row>
    <row r="33" spans="1:2" x14ac:dyDescent="0.25">
      <c r="A33" s="125" t="s">
        <v>91</v>
      </c>
      <c r="B33" s="2" t="str">
        <f>Ergebnisse!A42</f>
        <v>Carbophenothion</v>
      </c>
    </row>
    <row r="34" spans="1:2" x14ac:dyDescent="0.25">
      <c r="A34" s="125" t="s">
        <v>92</v>
      </c>
      <c r="B34" s="2" t="str">
        <f>Ergebnisse!A43</f>
        <v>Carbosulfan</v>
      </c>
    </row>
    <row r="35" spans="1:2" x14ac:dyDescent="0.25">
      <c r="A35" s="125" t="s">
        <v>93</v>
      </c>
      <c r="B35" s="2" t="str">
        <f>Ergebnisse!A44</f>
        <v>Chlorantraniliprol</v>
      </c>
    </row>
    <row r="36" spans="1:2" x14ac:dyDescent="0.25">
      <c r="A36" s="125" t="s">
        <v>94</v>
      </c>
      <c r="B36" s="2" t="str">
        <f>Ergebnisse!A45</f>
        <v>Chlordan, cis-</v>
      </c>
    </row>
    <row r="37" spans="1:2" x14ac:dyDescent="0.25">
      <c r="A37" s="125" t="s">
        <v>95</v>
      </c>
      <c r="B37" s="2" t="str">
        <f>Ergebnisse!A46</f>
        <v>Chlordan, trans-</v>
      </c>
    </row>
    <row r="38" spans="1:2" x14ac:dyDescent="0.25">
      <c r="A38" s="125" t="s">
        <v>96</v>
      </c>
      <c r="B38" s="2" t="str">
        <f>Ergebnisse!A47</f>
        <v>Chlordan, oxy-</v>
      </c>
    </row>
    <row r="39" spans="1:2" x14ac:dyDescent="0.25">
      <c r="A39" s="125" t="s">
        <v>97</v>
      </c>
      <c r="B39" s="2" t="str">
        <f>Ergebnisse!A48</f>
        <v>Chlorfenapyr</v>
      </c>
    </row>
    <row r="40" spans="1:2" x14ac:dyDescent="0.25">
      <c r="A40" s="125" t="s">
        <v>98</v>
      </c>
      <c r="B40" s="2" t="str">
        <f>Ergebnisse!A49</f>
        <v>Chlorfenvinphos</v>
      </c>
    </row>
    <row r="41" spans="1:2" x14ac:dyDescent="0.25">
      <c r="A41" s="125" t="s">
        <v>99</v>
      </c>
      <c r="B41" s="2" t="str">
        <f>Ergebnisse!A50</f>
        <v>Chlorphenoxyessigsäure (4-CPA)</v>
      </c>
    </row>
    <row r="42" spans="1:2" x14ac:dyDescent="0.25">
      <c r="A42" s="125" t="s">
        <v>100</v>
      </c>
      <c r="B42" s="2" t="str">
        <f>Ergebnisse!A51</f>
        <v>Chlorpropham</v>
      </c>
    </row>
    <row r="43" spans="1:2" x14ac:dyDescent="0.25">
      <c r="A43" s="125" t="s">
        <v>101</v>
      </c>
      <c r="B43" s="2" t="str">
        <f>Ergebnisse!A52</f>
        <v>Chlorpyrifos</v>
      </c>
    </row>
    <row r="44" spans="1:2" x14ac:dyDescent="0.25">
      <c r="A44" s="125" t="s">
        <v>102</v>
      </c>
      <c r="B44" s="2" t="str">
        <f>Ergebnisse!A53</f>
        <v>Chlorpyrifos-methyl</v>
      </c>
    </row>
    <row r="45" spans="1:2" x14ac:dyDescent="0.25">
      <c r="A45" s="125" t="s">
        <v>103</v>
      </c>
      <c r="B45" s="2" t="str">
        <f>Ergebnisse!A54</f>
        <v>Chlorthal-dimethyl</v>
      </c>
    </row>
    <row r="46" spans="1:2" x14ac:dyDescent="0.25">
      <c r="A46" s="125" t="s">
        <v>104</v>
      </c>
      <c r="B46" s="2" t="str">
        <f>Ergebnisse!A55</f>
        <v>Chlorthalonil</v>
      </c>
    </row>
    <row r="47" spans="1:2" x14ac:dyDescent="0.25">
      <c r="A47" s="125" t="s">
        <v>105</v>
      </c>
      <c r="B47" s="2" t="str">
        <f>Ergebnisse!A56</f>
        <v>Chlortoluron</v>
      </c>
    </row>
    <row r="48" spans="1:2" x14ac:dyDescent="0.25">
      <c r="A48" s="125" t="s">
        <v>106</v>
      </c>
      <c r="B48" s="2" t="str">
        <f>Ergebnisse!A57</f>
        <v>Chlozolinat</v>
      </c>
    </row>
    <row r="49" spans="1:2" x14ac:dyDescent="0.25">
      <c r="A49" s="125" t="s">
        <v>107</v>
      </c>
      <c r="B49" s="2" t="str">
        <f>Ergebnisse!A58</f>
        <v>Clofentezin</v>
      </c>
    </row>
    <row r="50" spans="1:2" x14ac:dyDescent="0.25">
      <c r="A50" s="125" t="s">
        <v>108</v>
      </c>
      <c r="B50" s="2" t="str">
        <f>Ergebnisse!A59</f>
        <v>Clothianidin</v>
      </c>
    </row>
    <row r="51" spans="1:2" x14ac:dyDescent="0.25">
      <c r="A51" s="125" t="s">
        <v>109</v>
      </c>
      <c r="B51" s="2" t="str">
        <f>Ergebnisse!A60</f>
        <v>Cyfluthrin</v>
      </c>
    </row>
    <row r="52" spans="1:2" x14ac:dyDescent="0.25">
      <c r="A52" s="125" t="s">
        <v>110</v>
      </c>
      <c r="B52" s="2" t="str">
        <f>Ergebnisse!A61</f>
        <v>Cymoxanil</v>
      </c>
    </row>
    <row r="53" spans="1:2" x14ac:dyDescent="0.25">
      <c r="A53" s="125" t="s">
        <v>111</v>
      </c>
      <c r="B53" s="2" t="str">
        <f>Ergebnisse!A62</f>
        <v>Cypermethrin</v>
      </c>
    </row>
    <row r="54" spans="1:2" x14ac:dyDescent="0.25">
      <c r="A54" s="125" t="s">
        <v>112</v>
      </c>
      <c r="B54" s="2" t="str">
        <f>Ergebnisse!A63</f>
        <v>Cyproconazol</v>
      </c>
    </row>
    <row r="55" spans="1:2" x14ac:dyDescent="0.25">
      <c r="A55" s="125" t="s">
        <v>113</v>
      </c>
      <c r="B55" s="2" t="str">
        <f>Ergebnisse!A64</f>
        <v>Cyprodinil</v>
      </c>
    </row>
    <row r="56" spans="1:2" x14ac:dyDescent="0.25">
      <c r="A56" s="125" t="s">
        <v>114</v>
      </c>
      <c r="B56" s="2" t="str">
        <f>Ergebnisse!A65</f>
        <v>DDD-op</v>
      </c>
    </row>
    <row r="57" spans="1:2" x14ac:dyDescent="0.25">
      <c r="A57" s="125" t="s">
        <v>115</v>
      </c>
      <c r="B57" s="2" t="str">
        <f>Ergebnisse!A66</f>
        <v>DDD-pp</v>
      </c>
    </row>
    <row r="58" spans="1:2" x14ac:dyDescent="0.25">
      <c r="A58" s="125" t="s">
        <v>116</v>
      </c>
      <c r="B58" s="2" t="str">
        <f>Ergebnisse!A67</f>
        <v>DDE-op</v>
      </c>
    </row>
    <row r="59" spans="1:2" x14ac:dyDescent="0.25">
      <c r="A59" s="125" t="s">
        <v>117</v>
      </c>
      <c r="B59" s="2" t="str">
        <f>Ergebnisse!A68</f>
        <v>DDE-pp</v>
      </c>
    </row>
    <row r="60" spans="1:2" x14ac:dyDescent="0.25">
      <c r="A60" s="125" t="s">
        <v>118</v>
      </c>
      <c r="B60" s="2" t="str">
        <f>Ergebnisse!A69</f>
        <v>DDT-op</v>
      </c>
    </row>
    <row r="61" spans="1:2" x14ac:dyDescent="0.25">
      <c r="A61" s="125" t="s">
        <v>119</v>
      </c>
      <c r="B61" s="2" t="str">
        <f>Ergebnisse!A70</f>
        <v>DDT-pp</v>
      </c>
    </row>
    <row r="62" spans="1:2" x14ac:dyDescent="0.25">
      <c r="A62" s="125" t="s">
        <v>120</v>
      </c>
      <c r="B62" s="2" t="str">
        <f>Ergebnisse!A71</f>
        <v>Deltamethrin</v>
      </c>
    </row>
    <row r="63" spans="1:2" x14ac:dyDescent="0.25">
      <c r="A63" s="125" t="s">
        <v>121</v>
      </c>
      <c r="B63" s="2" t="str">
        <f>Ergebnisse!A72</f>
        <v>Diafenthiuron</v>
      </c>
    </row>
    <row r="64" spans="1:2" x14ac:dyDescent="0.25">
      <c r="A64" s="125" t="s">
        <v>122</v>
      </c>
      <c r="B64" s="2" t="str">
        <f>Ergebnisse!A73</f>
        <v>Diazinon</v>
      </c>
    </row>
    <row r="65" spans="1:2" x14ac:dyDescent="0.25">
      <c r="A65" s="125" t="s">
        <v>123</v>
      </c>
      <c r="B65" s="2" t="str">
        <f>Ergebnisse!A74</f>
        <v>Dichlofluanid</v>
      </c>
    </row>
    <row r="66" spans="1:2" x14ac:dyDescent="0.25">
      <c r="A66" s="125" t="s">
        <v>124</v>
      </c>
      <c r="B66" s="2" t="str">
        <f>Ergebnisse!A75</f>
        <v>Dichlorvos</v>
      </c>
    </row>
    <row r="67" spans="1:2" x14ac:dyDescent="0.25">
      <c r="A67" s="125" t="s">
        <v>125</v>
      </c>
      <c r="B67" s="2" t="str">
        <f>Ergebnisse!A76</f>
        <v>Diclobutrazol</v>
      </c>
    </row>
    <row r="68" spans="1:2" x14ac:dyDescent="0.25">
      <c r="A68" s="125" t="s">
        <v>126</v>
      </c>
      <c r="B68" s="2" t="str">
        <f>Ergebnisse!A77</f>
        <v>Dicofol</v>
      </c>
    </row>
    <row r="69" spans="1:2" x14ac:dyDescent="0.25">
      <c r="A69" s="125" t="s">
        <v>202</v>
      </c>
      <c r="B69" s="2" t="str">
        <f>Ergebnisse!A78</f>
        <v>Dieldrin</v>
      </c>
    </row>
    <row r="70" spans="1:2" x14ac:dyDescent="0.25">
      <c r="A70" s="125" t="s">
        <v>203</v>
      </c>
      <c r="B70" s="2" t="str">
        <f>Ergebnisse!A79</f>
        <v>Diethofencarb</v>
      </c>
    </row>
    <row r="71" spans="1:2" x14ac:dyDescent="0.25">
      <c r="A71" s="125" t="s">
        <v>204</v>
      </c>
      <c r="B71" s="2" t="str">
        <f>Ergebnisse!A80</f>
        <v>Difenoconazol</v>
      </c>
    </row>
    <row r="72" spans="1:2" x14ac:dyDescent="0.25">
      <c r="A72" s="125" t="s">
        <v>205</v>
      </c>
      <c r="B72" s="2" t="str">
        <f>Ergebnisse!A81</f>
        <v>Diflubenzuron</v>
      </c>
    </row>
    <row r="73" spans="1:2" x14ac:dyDescent="0.25">
      <c r="A73" s="125" t="s">
        <v>206</v>
      </c>
      <c r="B73" s="2" t="str">
        <f>Ergebnisse!A82</f>
        <v>Dimethomorph</v>
      </c>
    </row>
    <row r="74" spans="1:2" x14ac:dyDescent="0.25">
      <c r="A74" s="125" t="s">
        <v>207</v>
      </c>
      <c r="B74" s="2" t="str">
        <f>Ergebnisse!A83</f>
        <v>Dinocap</v>
      </c>
    </row>
    <row r="75" spans="1:2" x14ac:dyDescent="0.25">
      <c r="A75" s="125" t="s">
        <v>208</v>
      </c>
      <c r="B75" s="2" t="str">
        <f>Ergebnisse!A84</f>
        <v>Diphenylamin</v>
      </c>
    </row>
    <row r="76" spans="1:2" x14ac:dyDescent="0.25">
      <c r="A76" s="125" t="s">
        <v>209</v>
      </c>
      <c r="B76" s="2" t="str">
        <f>Ergebnisse!A85</f>
        <v>Dodine</v>
      </c>
    </row>
    <row r="77" spans="1:2" x14ac:dyDescent="0.25">
      <c r="A77" s="125" t="s">
        <v>210</v>
      </c>
      <c r="B77" s="2" t="str">
        <f>Ergebnisse!A86</f>
        <v>Endosulfan-alfa</v>
      </c>
    </row>
    <row r="78" spans="1:2" x14ac:dyDescent="0.25">
      <c r="A78" s="125" t="s">
        <v>211</v>
      </c>
      <c r="B78" s="2" t="str">
        <f>Ergebnisse!A87</f>
        <v>Endosulfan-beta</v>
      </c>
    </row>
    <row r="79" spans="1:2" x14ac:dyDescent="0.25">
      <c r="A79" s="125" t="s">
        <v>212</v>
      </c>
      <c r="B79" s="2" t="str">
        <f>Ergebnisse!A88</f>
        <v>Endosulfansulfat</v>
      </c>
    </row>
    <row r="80" spans="1:2" x14ac:dyDescent="0.25">
      <c r="A80" s="125" t="s">
        <v>213</v>
      </c>
      <c r="B80" s="2" t="str">
        <f>Ergebnisse!A89</f>
        <v>Endrin</v>
      </c>
    </row>
    <row r="81" spans="1:2" x14ac:dyDescent="0.25">
      <c r="A81" s="125" t="s">
        <v>214</v>
      </c>
      <c r="B81" s="2" t="str">
        <f>Ergebnisse!A90</f>
        <v>Epoxiconazol</v>
      </c>
    </row>
    <row r="82" spans="1:2" x14ac:dyDescent="0.25">
      <c r="A82" s="125" t="s">
        <v>215</v>
      </c>
      <c r="B82" s="2" t="str">
        <f>Ergebnisse!A91</f>
        <v>Ethiofencarb</v>
      </c>
    </row>
    <row r="83" spans="1:2" x14ac:dyDescent="0.25">
      <c r="A83" s="125" t="s">
        <v>216</v>
      </c>
      <c r="B83" s="2" t="str">
        <f>Ergebnisse!A92</f>
        <v>Ethion</v>
      </c>
    </row>
    <row r="84" spans="1:2" x14ac:dyDescent="0.25">
      <c r="A84" s="125" t="s">
        <v>217</v>
      </c>
      <c r="B84" s="2" t="str">
        <f>Ergebnisse!A93</f>
        <v>Ethoprophos</v>
      </c>
    </row>
    <row r="85" spans="1:2" x14ac:dyDescent="0.25">
      <c r="A85" s="125" t="s">
        <v>218</v>
      </c>
      <c r="B85" s="2" t="str">
        <f>Ergebnisse!A94</f>
        <v>Etoxazol</v>
      </c>
    </row>
    <row r="86" spans="1:2" x14ac:dyDescent="0.25">
      <c r="A86" s="125" t="s">
        <v>219</v>
      </c>
      <c r="B86" s="2" t="str">
        <f>Ergebnisse!A95</f>
        <v>Etoxiquin</v>
      </c>
    </row>
    <row r="87" spans="1:2" x14ac:dyDescent="0.25">
      <c r="A87" s="125" t="s">
        <v>220</v>
      </c>
      <c r="B87" s="2" t="str">
        <f>Ergebnisse!A96</f>
        <v>Etridiazol</v>
      </c>
    </row>
    <row r="88" spans="1:2" x14ac:dyDescent="0.25">
      <c r="A88" s="125" t="s">
        <v>266</v>
      </c>
      <c r="B88" s="2" t="str">
        <f>Ergebnisse!A97</f>
        <v>Famoxadon</v>
      </c>
    </row>
    <row r="89" spans="1:2" x14ac:dyDescent="0.25">
      <c r="A89" s="125" t="s">
        <v>267</v>
      </c>
      <c r="B89" s="2" t="str">
        <f>Ergebnisse!A98</f>
        <v>Fenamidon</v>
      </c>
    </row>
    <row r="90" spans="1:2" x14ac:dyDescent="0.25">
      <c r="A90" s="125" t="s">
        <v>268</v>
      </c>
      <c r="B90" s="2" t="str">
        <f>Ergebnisse!A99</f>
        <v>Fenamiphos</v>
      </c>
    </row>
    <row r="91" spans="1:2" x14ac:dyDescent="0.25">
      <c r="A91" s="125" t="s">
        <v>269</v>
      </c>
      <c r="B91" s="2" t="str">
        <f>Ergebnisse!A100</f>
        <v>Fenarimol</v>
      </c>
    </row>
    <row r="92" spans="1:2" x14ac:dyDescent="0.25">
      <c r="A92" s="125" t="s">
        <v>270</v>
      </c>
      <c r="B92" s="2" t="str">
        <f>Ergebnisse!A101</f>
        <v>Fenhexamid</v>
      </c>
    </row>
    <row r="93" spans="1:2" x14ac:dyDescent="0.25">
      <c r="A93" s="125" t="s">
        <v>271</v>
      </c>
      <c r="B93" s="2" t="str">
        <f>Ergebnisse!A102</f>
        <v>Fenitrothion</v>
      </c>
    </row>
    <row r="94" spans="1:2" x14ac:dyDescent="0.25">
      <c r="A94" s="125" t="s">
        <v>272</v>
      </c>
      <c r="B94" s="2" t="str">
        <f>Ergebnisse!A103</f>
        <v>Fenpropathrin</v>
      </c>
    </row>
    <row r="95" spans="1:2" x14ac:dyDescent="0.25">
      <c r="A95" s="125" t="s">
        <v>403</v>
      </c>
      <c r="B95" s="2" t="str">
        <f>Ergebnisse!A104</f>
        <v>Fenpropimorph</v>
      </c>
    </row>
    <row r="96" spans="1:2" x14ac:dyDescent="0.25">
      <c r="A96" s="125" t="s">
        <v>404</v>
      </c>
      <c r="B96" s="2" t="str">
        <f>Ergebnisse!A105</f>
        <v>Fenthion</v>
      </c>
    </row>
    <row r="97" spans="1:2" x14ac:dyDescent="0.25">
      <c r="A97" s="125" t="s">
        <v>405</v>
      </c>
      <c r="B97" s="2" t="str">
        <f>Ergebnisse!A106</f>
        <v>Fenvalerat (Summe der Isomere)</v>
      </c>
    </row>
    <row r="98" spans="1:2" x14ac:dyDescent="0.25">
      <c r="A98" s="125" t="s">
        <v>406</v>
      </c>
      <c r="B98" s="2" t="str">
        <f>Ergebnisse!A107</f>
        <v>Fipronil</v>
      </c>
    </row>
    <row r="99" spans="1:2" x14ac:dyDescent="0.25">
      <c r="A99" s="125" t="s">
        <v>407</v>
      </c>
      <c r="B99" s="2" t="str">
        <f>Ergebnisse!A108</f>
        <v>Flonicamid</v>
      </c>
    </row>
    <row r="100" spans="1:2" x14ac:dyDescent="0.25">
      <c r="A100" s="125" t="s">
        <v>408</v>
      </c>
      <c r="B100" s="2" t="str">
        <f>Ergebnisse!A109</f>
        <v>Fluazifop-p-butyl</v>
      </c>
    </row>
    <row r="101" spans="1:2" x14ac:dyDescent="0.25">
      <c r="A101" s="125" t="s">
        <v>409</v>
      </c>
      <c r="B101" s="2" t="str">
        <f>Ergebnisse!A110</f>
        <v>Fluazinam</v>
      </c>
    </row>
    <row r="102" spans="1:2" x14ac:dyDescent="0.25">
      <c r="A102" s="125" t="s">
        <v>410</v>
      </c>
      <c r="B102" s="2" t="str">
        <f>Ergebnisse!A111</f>
        <v>Flubendiamid</v>
      </c>
    </row>
    <row r="103" spans="1:2" x14ac:dyDescent="0.25">
      <c r="A103" s="125" t="s">
        <v>411</v>
      </c>
      <c r="B103" s="2" t="str">
        <f>Ergebnisse!A112</f>
        <v>Fludioxonil</v>
      </c>
    </row>
    <row r="104" spans="1:2" x14ac:dyDescent="0.25">
      <c r="A104" s="125" t="s">
        <v>412</v>
      </c>
      <c r="B104" s="2" t="str">
        <f>Ergebnisse!A113</f>
        <v>Flufenoxuron</v>
      </c>
    </row>
    <row r="105" spans="1:2" x14ac:dyDescent="0.25">
      <c r="A105" s="125" t="s">
        <v>413</v>
      </c>
      <c r="B105" s="2" t="str">
        <f>Ergebnisse!A114</f>
        <v>Fluopyram</v>
      </c>
    </row>
    <row r="106" spans="1:2" x14ac:dyDescent="0.25">
      <c r="A106" s="125" t="s">
        <v>414</v>
      </c>
      <c r="B106" s="2" t="str">
        <f>Ergebnisse!A115</f>
        <v>Flupyradifuron</v>
      </c>
    </row>
    <row r="107" spans="1:2" x14ac:dyDescent="0.25">
      <c r="A107" s="125" t="s">
        <v>415</v>
      </c>
      <c r="B107" s="2" t="str">
        <f>Ergebnisse!A116</f>
        <v>Flurochloridon</v>
      </c>
    </row>
    <row r="108" spans="1:2" x14ac:dyDescent="0.25">
      <c r="A108" s="125" t="s">
        <v>416</v>
      </c>
      <c r="B108" s="2" t="str">
        <f>Ergebnisse!A117</f>
        <v>Flusilazol</v>
      </c>
    </row>
    <row r="109" spans="1:2" x14ac:dyDescent="0.25">
      <c r="A109" s="125" t="s">
        <v>417</v>
      </c>
      <c r="B109" s="2" t="str">
        <f>Ergebnisse!A118</f>
        <v>Flutianil</v>
      </c>
    </row>
    <row r="110" spans="1:2" x14ac:dyDescent="0.25">
      <c r="A110" s="125" t="s">
        <v>418</v>
      </c>
      <c r="B110" s="2" t="str">
        <f>Ergebnisse!A119</f>
        <v>Flutriafol</v>
      </c>
    </row>
    <row r="111" spans="1:2" x14ac:dyDescent="0.25">
      <c r="A111" s="125" t="s">
        <v>419</v>
      </c>
      <c r="B111" s="2" t="str">
        <f>Ergebnisse!A120</f>
        <v>Fluxapyroxad</v>
      </c>
    </row>
    <row r="112" spans="1:2" x14ac:dyDescent="0.25">
      <c r="A112" s="125" t="s">
        <v>420</v>
      </c>
      <c r="B112" s="2" t="str">
        <f>Ergebnisse!A121</f>
        <v>Folpet</v>
      </c>
    </row>
    <row r="113" spans="1:2" x14ac:dyDescent="0.25">
      <c r="A113" s="125" t="s">
        <v>421</v>
      </c>
      <c r="B113" s="2" t="str">
        <f>Ergebnisse!A122</f>
        <v>Forchlorfenuron</v>
      </c>
    </row>
    <row r="114" spans="1:2" x14ac:dyDescent="0.25">
      <c r="A114" s="125" t="s">
        <v>422</v>
      </c>
      <c r="B114" s="2" t="str">
        <f>Ergebnisse!A123</f>
        <v>HCH-gamma (Lindan)</v>
      </c>
    </row>
    <row r="115" spans="1:2" x14ac:dyDescent="0.25">
      <c r="A115" s="125" t="s">
        <v>423</v>
      </c>
      <c r="B115" s="2" t="str">
        <f>Ergebnisse!A124</f>
        <v>Heptachlor</v>
      </c>
    </row>
    <row r="116" spans="1:2" x14ac:dyDescent="0.25">
      <c r="A116" s="125" t="s">
        <v>424</v>
      </c>
      <c r="B116" s="2" t="str">
        <f>Ergebnisse!A125</f>
        <v>Heptachlorepoxid</v>
      </c>
    </row>
    <row r="117" spans="1:2" x14ac:dyDescent="0.25">
      <c r="A117" s="125" t="s">
        <v>425</v>
      </c>
      <c r="B117" s="2" t="str">
        <f>Ergebnisse!A126</f>
        <v>Heptenophos</v>
      </c>
    </row>
    <row r="118" spans="1:2" x14ac:dyDescent="0.25">
      <c r="A118" s="125" t="s">
        <v>426</v>
      </c>
      <c r="B118" s="2" t="str">
        <f>Ergebnisse!A127</f>
        <v>Hexaconazol</v>
      </c>
    </row>
    <row r="119" spans="1:2" x14ac:dyDescent="0.25">
      <c r="A119" s="125" t="s">
        <v>427</v>
      </c>
      <c r="B119" s="2" t="str">
        <f>Ergebnisse!A128</f>
        <v>Hexythiazox</v>
      </c>
    </row>
    <row r="120" spans="1:2" x14ac:dyDescent="0.25">
      <c r="A120" s="125" t="s">
        <v>428</v>
      </c>
      <c r="B120" s="2" t="str">
        <f>Ergebnisse!A129</f>
        <v>Imidacloprid</v>
      </c>
    </row>
    <row r="121" spans="1:2" x14ac:dyDescent="0.25">
      <c r="A121" s="125" t="s">
        <v>429</v>
      </c>
      <c r="B121" s="2" t="str">
        <f>Ergebnisse!A130</f>
        <v>Indoxacarb</v>
      </c>
    </row>
    <row r="122" spans="1:2" x14ac:dyDescent="0.25">
      <c r="A122" s="125" t="s">
        <v>430</v>
      </c>
      <c r="B122" s="2" t="str">
        <f>Ergebnisse!A131</f>
        <v>Iprodion</v>
      </c>
    </row>
    <row r="123" spans="1:2" x14ac:dyDescent="0.25">
      <c r="A123" s="125" t="s">
        <v>431</v>
      </c>
      <c r="B123" s="2" t="str">
        <f>Ergebnisse!A132</f>
        <v>Isocarbofos</v>
      </c>
    </row>
    <row r="124" spans="1:2" x14ac:dyDescent="0.25">
      <c r="A124" s="125" t="s">
        <v>432</v>
      </c>
      <c r="B124" s="2" t="str">
        <f>Ergebnisse!A133</f>
        <v xml:space="preserve">Isofenphos </v>
      </c>
    </row>
    <row r="125" spans="1:2" x14ac:dyDescent="0.25">
      <c r="A125" s="125" t="s">
        <v>433</v>
      </c>
      <c r="B125" s="2" t="str">
        <f>Ergebnisse!A134</f>
        <v>Isofenphos-methyl</v>
      </c>
    </row>
    <row r="126" spans="1:2" x14ac:dyDescent="0.25">
      <c r="A126" s="125" t="s">
        <v>434</v>
      </c>
      <c r="B126" s="2" t="str">
        <f>Ergebnisse!A135</f>
        <v>Kresoxim-methyl</v>
      </c>
    </row>
    <row r="127" spans="1:2" x14ac:dyDescent="0.25">
      <c r="A127" s="125" t="s">
        <v>435</v>
      </c>
      <c r="B127" s="2" t="str">
        <f>Ergebnisse!A136</f>
        <v>Lambda-Cyhalothrin</v>
      </c>
    </row>
    <row r="128" spans="1:2" x14ac:dyDescent="0.25">
      <c r="A128" s="125" t="s">
        <v>436</v>
      </c>
      <c r="B128" s="2" t="str">
        <f>Ergebnisse!A137</f>
        <v>Lufenuron</v>
      </c>
    </row>
    <row r="129" spans="1:2" x14ac:dyDescent="0.25">
      <c r="A129" s="125" t="s">
        <v>437</v>
      </c>
      <c r="B129" s="2" t="str">
        <f>Ergebnisse!A138</f>
        <v>Malathion</v>
      </c>
    </row>
    <row r="130" spans="1:2" x14ac:dyDescent="0.25">
      <c r="A130" s="125" t="s">
        <v>438</v>
      </c>
      <c r="B130" s="2" t="str">
        <f>Ergebnisse!A139</f>
        <v>Mefentrifluconazol</v>
      </c>
    </row>
    <row r="131" spans="1:2" x14ac:dyDescent="0.25">
      <c r="A131" s="125" t="s">
        <v>439</v>
      </c>
      <c r="B131" s="2" t="str">
        <f>Ergebnisse!A140</f>
        <v>Mepanipyrim</v>
      </c>
    </row>
    <row r="132" spans="1:2" x14ac:dyDescent="0.25">
      <c r="A132" s="125" t="s">
        <v>440</v>
      </c>
      <c r="B132" s="2" t="str">
        <f>Ergebnisse!A141</f>
        <v>Meptyldinocap</v>
      </c>
    </row>
    <row r="133" spans="1:2" x14ac:dyDescent="0.25">
      <c r="A133" s="125" t="s">
        <v>441</v>
      </c>
      <c r="B133" s="2" t="str">
        <f>Ergebnisse!A142</f>
        <v>Metaflumizon</v>
      </c>
    </row>
    <row r="134" spans="1:2" x14ac:dyDescent="0.25">
      <c r="A134" s="125" t="s">
        <v>442</v>
      </c>
      <c r="B134" s="2" t="str">
        <f>Ergebnisse!A143</f>
        <v>Metalaxyl</v>
      </c>
    </row>
    <row r="135" spans="1:2" x14ac:dyDescent="0.25">
      <c r="A135" s="125" t="s">
        <v>443</v>
      </c>
      <c r="B135" s="2" t="str">
        <f>Ergebnisse!A144</f>
        <v>Metazachlor</v>
      </c>
    </row>
    <row r="136" spans="1:2" x14ac:dyDescent="0.25">
      <c r="A136" s="125" t="s">
        <v>444</v>
      </c>
      <c r="B136" s="2" t="str">
        <f>Ergebnisse!A145</f>
        <v>Methamidophos</v>
      </c>
    </row>
    <row r="137" spans="1:2" x14ac:dyDescent="0.25">
      <c r="A137" s="125" t="s">
        <v>445</v>
      </c>
      <c r="B137" s="2" t="str">
        <f>Ergebnisse!A146</f>
        <v>Methidathion</v>
      </c>
    </row>
    <row r="138" spans="1:2" x14ac:dyDescent="0.25">
      <c r="A138" s="125" t="s">
        <v>446</v>
      </c>
      <c r="B138" s="2" t="str">
        <f>Ergebnisse!A147</f>
        <v>Methiocarb</v>
      </c>
    </row>
    <row r="139" spans="1:2" x14ac:dyDescent="0.25">
      <c r="A139" s="125" t="s">
        <v>447</v>
      </c>
      <c r="B139" s="2" t="str">
        <f>Ergebnisse!A148</f>
        <v>Methomyl</v>
      </c>
    </row>
    <row r="140" spans="1:2" x14ac:dyDescent="0.25">
      <c r="A140" s="125" t="s">
        <v>448</v>
      </c>
      <c r="B140" s="2" t="str">
        <f>Ergebnisse!A149</f>
        <v>Methoxyfenozid</v>
      </c>
    </row>
    <row r="141" spans="1:2" x14ac:dyDescent="0.25">
      <c r="A141" s="125" t="s">
        <v>449</v>
      </c>
      <c r="B141" s="2" t="str">
        <f>Ergebnisse!A150</f>
        <v>Metrafenon</v>
      </c>
    </row>
    <row r="142" spans="1:2" x14ac:dyDescent="0.25">
      <c r="A142" s="125" t="s">
        <v>450</v>
      </c>
      <c r="B142" s="2" t="str">
        <f>Ergebnisse!A151</f>
        <v>Metribuzin</v>
      </c>
    </row>
    <row r="143" spans="1:2" x14ac:dyDescent="0.25">
      <c r="A143" s="125" t="s">
        <v>451</v>
      </c>
      <c r="B143" s="2" t="str">
        <f>Ergebnisse!A152</f>
        <v>Mevinphos</v>
      </c>
    </row>
    <row r="144" spans="1:2" x14ac:dyDescent="0.25">
      <c r="A144" s="125" t="s">
        <v>452</v>
      </c>
      <c r="B144" s="2" t="str">
        <f>Ergebnisse!A153</f>
        <v>Milbemectin</v>
      </c>
    </row>
    <row r="145" spans="1:2" x14ac:dyDescent="0.25">
      <c r="A145" s="125" t="s">
        <v>453</v>
      </c>
      <c r="B145" s="2" t="str">
        <f>Ergebnisse!A154</f>
        <v>Myclobutanil</v>
      </c>
    </row>
    <row r="146" spans="1:2" x14ac:dyDescent="0.25">
      <c r="A146" s="125" t="s">
        <v>454</v>
      </c>
      <c r="B146" s="2" t="str">
        <f>Ergebnisse!A155</f>
        <v>Naled</v>
      </c>
    </row>
    <row r="147" spans="1:2" x14ac:dyDescent="0.25">
      <c r="A147" s="125" t="s">
        <v>455</v>
      </c>
      <c r="B147" s="2" t="str">
        <f>Ergebnisse!A156</f>
        <v>1-Naphthylacetamid</v>
      </c>
    </row>
    <row r="148" spans="1:2" x14ac:dyDescent="0.25">
      <c r="A148" s="125" t="s">
        <v>456</v>
      </c>
      <c r="B148" s="2" t="str">
        <f>Ergebnisse!A157</f>
        <v>Nuarimol</v>
      </c>
    </row>
    <row r="149" spans="1:2" x14ac:dyDescent="0.25">
      <c r="A149" s="125" t="s">
        <v>457</v>
      </c>
      <c r="B149" s="2" t="str">
        <f>Ergebnisse!A158</f>
        <v>Oxadixyl</v>
      </c>
    </row>
    <row r="150" spans="1:2" x14ac:dyDescent="0.25">
      <c r="A150" s="125" t="s">
        <v>458</v>
      </c>
      <c r="B150" s="2" t="str">
        <f>Ergebnisse!A159</f>
        <v>Oxamyl</v>
      </c>
    </row>
    <row r="151" spans="1:2" x14ac:dyDescent="0.25">
      <c r="A151" s="125" t="s">
        <v>459</v>
      </c>
      <c r="B151" s="2" t="str">
        <f>Ergebnisse!A160</f>
        <v>Oxyfluorfen</v>
      </c>
    </row>
    <row r="152" spans="1:2" x14ac:dyDescent="0.25">
      <c r="A152" s="125" t="s">
        <v>460</v>
      </c>
      <c r="B152" s="2" t="str">
        <f>Ergebnisse!A161</f>
        <v>Paclobutrazol</v>
      </c>
    </row>
    <row r="153" spans="1:2" x14ac:dyDescent="0.25">
      <c r="A153" s="125" t="s">
        <v>461</v>
      </c>
      <c r="B153" s="2" t="str">
        <f>Ergebnisse!A162</f>
        <v>Parathion-ethyl</v>
      </c>
    </row>
    <row r="154" spans="1:2" x14ac:dyDescent="0.25">
      <c r="A154" s="125" t="s">
        <v>462</v>
      </c>
      <c r="B154" s="2" t="str">
        <f>Ergebnisse!A163</f>
        <v>Parathion-methyl</v>
      </c>
    </row>
    <row r="155" spans="1:2" x14ac:dyDescent="0.25">
      <c r="A155" s="125" t="s">
        <v>463</v>
      </c>
      <c r="B155" s="2" t="str">
        <f>Ergebnisse!A164</f>
        <v>Penconazol</v>
      </c>
    </row>
    <row r="156" spans="1:2" x14ac:dyDescent="0.25">
      <c r="A156" s="125" t="s">
        <v>464</v>
      </c>
      <c r="B156" s="2" t="str">
        <f>Ergebnisse!A165</f>
        <v>Pendimethalin</v>
      </c>
    </row>
    <row r="157" spans="1:2" x14ac:dyDescent="0.25">
      <c r="A157" s="125" t="s">
        <v>465</v>
      </c>
      <c r="B157" s="2" t="str">
        <f>Ergebnisse!A166</f>
        <v>Pentachloranilin</v>
      </c>
    </row>
    <row r="158" spans="1:2" x14ac:dyDescent="0.25">
      <c r="A158" s="125" t="s">
        <v>466</v>
      </c>
      <c r="B158" s="2" t="str">
        <f>Ergebnisse!A167</f>
        <v>Permethrin</v>
      </c>
    </row>
    <row r="159" spans="1:2" x14ac:dyDescent="0.25">
      <c r="A159" s="125" t="s">
        <v>467</v>
      </c>
      <c r="B159" s="2" t="str">
        <f>Ergebnisse!A168</f>
        <v>2-Phenylphenol</v>
      </c>
    </row>
    <row r="160" spans="1:2" x14ac:dyDescent="0.25">
      <c r="A160" s="125" t="s">
        <v>468</v>
      </c>
      <c r="B160" s="2" t="str">
        <f>Ergebnisse!A169</f>
        <v>Phosmet</v>
      </c>
    </row>
    <row r="161" spans="1:2" x14ac:dyDescent="0.25">
      <c r="A161" s="125" t="s">
        <v>469</v>
      </c>
      <c r="B161" s="2" t="str">
        <f>Ergebnisse!A170</f>
        <v>Piperonylbutoxid</v>
      </c>
    </row>
    <row r="162" spans="1:2" x14ac:dyDescent="0.25">
      <c r="A162" s="125" t="s">
        <v>470</v>
      </c>
      <c r="B162" s="2" t="str">
        <f>Ergebnisse!A171</f>
        <v>Piridaben</v>
      </c>
    </row>
    <row r="163" spans="1:2" x14ac:dyDescent="0.25">
      <c r="A163" s="125" t="s">
        <v>471</v>
      </c>
      <c r="B163" s="2" t="str">
        <f>Ergebnisse!A172</f>
        <v>Pirimicarb</v>
      </c>
    </row>
    <row r="164" spans="1:2" x14ac:dyDescent="0.25">
      <c r="A164" s="125" t="s">
        <v>472</v>
      </c>
      <c r="B164" s="2" t="str">
        <f>Ergebnisse!A173</f>
        <v>Pirimiphos-ethyl</v>
      </c>
    </row>
    <row r="165" spans="1:2" x14ac:dyDescent="0.25">
      <c r="A165" s="125" t="s">
        <v>473</v>
      </c>
      <c r="B165" s="2" t="str">
        <f>Ergebnisse!A174</f>
        <v>Pirimiphos-methyl</v>
      </c>
    </row>
    <row r="166" spans="1:2" x14ac:dyDescent="0.25">
      <c r="A166" s="125" t="s">
        <v>474</v>
      </c>
      <c r="B166" s="2" t="str">
        <f>Ergebnisse!A175</f>
        <v>Prochloraz</v>
      </c>
    </row>
    <row r="167" spans="1:2" x14ac:dyDescent="0.25">
      <c r="A167" s="125" t="s">
        <v>475</v>
      </c>
      <c r="B167" s="2" t="str">
        <f>Ergebnisse!A176</f>
        <v>Procymidon</v>
      </c>
    </row>
    <row r="168" spans="1:2" x14ac:dyDescent="0.25">
      <c r="A168" s="125" t="s">
        <v>476</v>
      </c>
      <c r="B168" s="2" t="str">
        <f>Ergebnisse!A177</f>
        <v>Prometryn</v>
      </c>
    </row>
    <row r="169" spans="1:2" x14ac:dyDescent="0.25">
      <c r="A169" s="125" t="s">
        <v>477</v>
      </c>
      <c r="B169" s="2" t="str">
        <f>Ergebnisse!A178</f>
        <v>Propachlor</v>
      </c>
    </row>
    <row r="170" spans="1:2" x14ac:dyDescent="0.25">
      <c r="A170" s="125" t="s">
        <v>478</v>
      </c>
      <c r="B170" s="2" t="str">
        <f>Ergebnisse!A179</f>
        <v>Propamocarb</v>
      </c>
    </row>
    <row r="171" spans="1:2" x14ac:dyDescent="0.25">
      <c r="A171" s="125" t="s">
        <v>479</v>
      </c>
      <c r="B171" s="2" t="str">
        <f>Ergebnisse!A180</f>
        <v>Propargit</v>
      </c>
    </row>
    <row r="172" spans="1:2" x14ac:dyDescent="0.25">
      <c r="A172" s="125" t="s">
        <v>480</v>
      </c>
      <c r="B172" s="2" t="str">
        <f>Ergebnisse!A181</f>
        <v>Propiconazol</v>
      </c>
    </row>
    <row r="173" spans="1:2" x14ac:dyDescent="0.25">
      <c r="A173" s="125" t="s">
        <v>481</v>
      </c>
      <c r="B173" s="2" t="str">
        <f>Ergebnisse!A182</f>
        <v>Propoxur</v>
      </c>
    </row>
    <row r="174" spans="1:2" x14ac:dyDescent="0.25">
      <c r="A174" s="125" t="s">
        <v>482</v>
      </c>
      <c r="B174" s="2" t="str">
        <f>Ergebnisse!A183</f>
        <v>Propyzamid</v>
      </c>
    </row>
    <row r="175" spans="1:2" x14ac:dyDescent="0.25">
      <c r="A175" s="125" t="s">
        <v>483</v>
      </c>
      <c r="B175" s="2" t="str">
        <f>Ergebnisse!A184</f>
        <v>Pymetrozin</v>
      </c>
    </row>
    <row r="176" spans="1:2" x14ac:dyDescent="0.25">
      <c r="A176" s="125" t="s">
        <v>484</v>
      </c>
      <c r="B176" s="2" t="str">
        <f>Ergebnisse!A185</f>
        <v>Pyraclostrobin</v>
      </c>
    </row>
    <row r="177" spans="1:2" x14ac:dyDescent="0.25">
      <c r="A177" s="125" t="s">
        <v>485</v>
      </c>
      <c r="B177" s="2" t="str">
        <f>Ergebnisse!A186</f>
        <v>Pyrazophos</v>
      </c>
    </row>
    <row r="178" spans="1:2" x14ac:dyDescent="0.25">
      <c r="A178" s="125" t="s">
        <v>486</v>
      </c>
      <c r="B178" s="2" t="str">
        <f>Ergebnisse!A187</f>
        <v>Pyrimethanil</v>
      </c>
    </row>
    <row r="179" spans="1:2" x14ac:dyDescent="0.25">
      <c r="A179" s="125" t="s">
        <v>487</v>
      </c>
      <c r="B179" s="2" t="str">
        <f>Ergebnisse!A188</f>
        <v>Pyriproxyfen</v>
      </c>
    </row>
    <row r="180" spans="1:2" x14ac:dyDescent="0.25">
      <c r="A180" s="125" t="s">
        <v>488</v>
      </c>
      <c r="B180" s="2" t="str">
        <f>Ergebnisse!A189</f>
        <v>Quinomethionat</v>
      </c>
    </row>
    <row r="181" spans="1:2" x14ac:dyDescent="0.25">
      <c r="A181" s="125" t="s">
        <v>489</v>
      </c>
      <c r="B181" s="2" t="str">
        <f>Ergebnisse!A190</f>
        <v>Quinoxyfen</v>
      </c>
    </row>
    <row r="182" spans="1:2" x14ac:dyDescent="0.25">
      <c r="A182" s="125" t="s">
        <v>490</v>
      </c>
      <c r="B182" s="2" t="str">
        <f>Ergebnisse!A191</f>
        <v>Quintozen</v>
      </c>
    </row>
    <row r="183" spans="1:2" x14ac:dyDescent="0.25">
      <c r="A183" s="125" t="s">
        <v>491</v>
      </c>
      <c r="B183" s="2" t="str">
        <f>Ergebnisse!A192</f>
        <v>Rotenon</v>
      </c>
    </row>
    <row r="184" spans="1:2" x14ac:dyDescent="0.25">
      <c r="A184" s="125" t="s">
        <v>492</v>
      </c>
      <c r="B184" s="2" t="str">
        <f>Ergebnisse!A193</f>
        <v>Simazin</v>
      </c>
    </row>
    <row r="185" spans="1:2" x14ac:dyDescent="0.25">
      <c r="A185" s="125" t="s">
        <v>493</v>
      </c>
      <c r="B185" s="2" t="str">
        <f>Ergebnisse!A194</f>
        <v>Spinetoram</v>
      </c>
    </row>
    <row r="186" spans="1:2" x14ac:dyDescent="0.25">
      <c r="A186" s="125" t="s">
        <v>494</v>
      </c>
      <c r="B186" s="2" t="str">
        <f>Ergebnisse!A195</f>
        <v>Spinosad</v>
      </c>
    </row>
    <row r="187" spans="1:2" x14ac:dyDescent="0.25">
      <c r="A187" s="125" t="s">
        <v>495</v>
      </c>
      <c r="B187" s="2" t="str">
        <f>Ergebnisse!A196</f>
        <v>Spiromesifen</v>
      </c>
    </row>
    <row r="188" spans="1:2" x14ac:dyDescent="0.25">
      <c r="A188" s="125" t="s">
        <v>505</v>
      </c>
      <c r="B188" s="130" t="s">
        <v>594</v>
      </c>
    </row>
    <row r="189" spans="1:2" x14ac:dyDescent="0.25">
      <c r="A189" s="125" t="s">
        <v>506</v>
      </c>
      <c r="B189" s="2" t="str">
        <f>Ergebnisse!A197</f>
        <v>Spirotetramat</v>
      </c>
    </row>
    <row r="190" spans="1:2" x14ac:dyDescent="0.25">
      <c r="A190" s="125" t="s">
        <v>507</v>
      </c>
      <c r="B190" s="2" t="str">
        <f>Ergebnisse!A198</f>
        <v>Spiroxamin</v>
      </c>
    </row>
    <row r="191" spans="1:2" x14ac:dyDescent="0.25">
      <c r="A191" s="125" t="s">
        <v>519</v>
      </c>
      <c r="B191" s="2" t="str">
        <f>Ergebnisse!A199</f>
        <v>Sulfotep</v>
      </c>
    </row>
    <row r="192" spans="1:2" x14ac:dyDescent="0.25">
      <c r="A192" s="125" t="s">
        <v>520</v>
      </c>
      <c r="B192" s="2" t="str">
        <f>Ergebnisse!A200</f>
        <v>Sulfoxaflor</v>
      </c>
    </row>
    <row r="193" spans="1:2" x14ac:dyDescent="0.25">
      <c r="A193" s="125" t="s">
        <v>521</v>
      </c>
      <c r="B193" s="2" t="str">
        <f>Ergebnisse!A201</f>
        <v>Tau-Fluvalinat</v>
      </c>
    </row>
    <row r="194" spans="1:2" x14ac:dyDescent="0.25">
      <c r="A194" s="125" t="s">
        <v>535</v>
      </c>
      <c r="B194" s="2" t="str">
        <f>Ergebnisse!A202</f>
        <v>Tebuconazol</v>
      </c>
    </row>
    <row r="195" spans="1:2" x14ac:dyDescent="0.25">
      <c r="A195" s="125" t="s">
        <v>536</v>
      </c>
      <c r="B195" s="2" t="str">
        <f>Ergebnisse!A203</f>
        <v>Tebufenozid</v>
      </c>
    </row>
    <row r="196" spans="1:2" x14ac:dyDescent="0.25">
      <c r="A196" s="125" t="s">
        <v>537</v>
      </c>
      <c r="B196" s="2" t="str">
        <f>Ergebnisse!A204</f>
        <v>Tebufenpyrad</v>
      </c>
    </row>
    <row r="197" spans="1:2" x14ac:dyDescent="0.25">
      <c r="A197" s="125" t="s">
        <v>538</v>
      </c>
      <c r="B197" s="2" t="str">
        <f>Ergebnisse!A205</f>
        <v>Teflubenzuron</v>
      </c>
    </row>
    <row r="198" spans="1:2" x14ac:dyDescent="0.25">
      <c r="A198" s="125" t="s">
        <v>539</v>
      </c>
      <c r="B198" s="2" t="str">
        <f>Ergebnisse!A206</f>
        <v>Tepraloxydim</v>
      </c>
    </row>
    <row r="199" spans="1:2" x14ac:dyDescent="0.25">
      <c r="A199" s="125" t="s">
        <v>540</v>
      </c>
      <c r="B199" s="2" t="str">
        <f>Ergebnisse!A207</f>
        <v>Terbuthylazin</v>
      </c>
    </row>
    <row r="200" spans="1:2" x14ac:dyDescent="0.25">
      <c r="A200" s="125" t="s">
        <v>550</v>
      </c>
      <c r="B200" s="2" t="str">
        <f>Ergebnisse!A208</f>
        <v>Tetraconazol</v>
      </c>
    </row>
    <row r="201" spans="1:2" x14ac:dyDescent="0.25">
      <c r="A201" s="125" t="s">
        <v>551</v>
      </c>
      <c r="B201" s="2" t="str">
        <f>Ergebnisse!A209</f>
        <v>Tetradifon</v>
      </c>
    </row>
    <row r="202" spans="1:2" x14ac:dyDescent="0.25">
      <c r="A202" s="125" t="s">
        <v>552</v>
      </c>
      <c r="B202" s="2" t="str">
        <f>Ergebnisse!A210</f>
        <v>Tetrahydrophthalimid</v>
      </c>
    </row>
    <row r="203" spans="1:2" x14ac:dyDescent="0.25">
      <c r="A203" s="125" t="s">
        <v>553</v>
      </c>
      <c r="B203" s="2" t="str">
        <f>Ergebnisse!A211</f>
        <v>TFNA</v>
      </c>
    </row>
    <row r="204" spans="1:2" x14ac:dyDescent="0.25">
      <c r="A204" s="125" t="s">
        <v>554</v>
      </c>
      <c r="B204" s="2" t="str">
        <f>Ergebnisse!A212</f>
        <v>TFNG</v>
      </c>
    </row>
    <row r="205" spans="1:2" x14ac:dyDescent="0.25">
      <c r="A205" s="125" t="s">
        <v>555</v>
      </c>
      <c r="B205" s="2" t="str">
        <f>Ergebnisse!A213</f>
        <v>Thiacloprid</v>
      </c>
    </row>
    <row r="206" spans="1:2" x14ac:dyDescent="0.25">
      <c r="A206" s="125" t="s">
        <v>556</v>
      </c>
      <c r="B206" s="2" t="str">
        <f>Ergebnisse!A214</f>
        <v>Thiamethoxam</v>
      </c>
    </row>
    <row r="207" spans="1:2" x14ac:dyDescent="0.25">
      <c r="A207" s="125" t="s">
        <v>557</v>
      </c>
      <c r="B207" s="2" t="str">
        <f>Ergebnisse!A215</f>
        <v>Thiophanat-methyl</v>
      </c>
    </row>
    <row r="208" spans="1:2" x14ac:dyDescent="0.25">
      <c r="A208" s="125" t="s">
        <v>558</v>
      </c>
      <c r="B208" s="2" t="str">
        <f>Ergebnisse!A216</f>
        <v>Tolclofos-methyl</v>
      </c>
    </row>
    <row r="209" spans="1:2" x14ac:dyDescent="0.25">
      <c r="A209" s="125" t="s">
        <v>559</v>
      </c>
      <c r="B209" s="2" t="str">
        <f>Ergebnisse!A217</f>
        <v>Tolylfluanid</v>
      </c>
    </row>
    <row r="210" spans="1:2" x14ac:dyDescent="0.25">
      <c r="A210" s="125" t="s">
        <v>579</v>
      </c>
      <c r="B210" s="2" t="str">
        <f>Ergebnisse!A218</f>
        <v>Triadimefon</v>
      </c>
    </row>
    <row r="211" spans="1:2" x14ac:dyDescent="0.25">
      <c r="A211" s="125" t="s">
        <v>580</v>
      </c>
      <c r="B211" s="2" t="str">
        <f>Ergebnisse!A219</f>
        <v>Triadimenol</v>
      </c>
    </row>
    <row r="212" spans="1:2" x14ac:dyDescent="0.25">
      <c r="A212" s="125" t="s">
        <v>581</v>
      </c>
      <c r="B212" s="2" t="str">
        <f>Ergebnisse!A220</f>
        <v>Triazophos</v>
      </c>
    </row>
    <row r="213" spans="1:2" x14ac:dyDescent="0.25">
      <c r="A213" s="125" t="s">
        <v>582</v>
      </c>
      <c r="B213" s="2" t="str">
        <f>Ergebnisse!A221</f>
        <v>Trifloxystrobin</v>
      </c>
    </row>
    <row r="214" spans="1:2" x14ac:dyDescent="0.25">
      <c r="A214" s="125" t="s">
        <v>593</v>
      </c>
      <c r="B214" s="2" t="str">
        <f>Ergebnisse!A222</f>
        <v>Triflumizol</v>
      </c>
    </row>
    <row r="215" spans="1:2" x14ac:dyDescent="0.25">
      <c r="A215" s="125" t="s">
        <v>599</v>
      </c>
      <c r="B215" s="2" t="str">
        <f>Ergebnisse!A223</f>
        <v>Trifluralin</v>
      </c>
    </row>
    <row r="216" spans="1:2" x14ac:dyDescent="0.25">
      <c r="A216" s="125" t="s">
        <v>600</v>
      </c>
      <c r="B216" s="2" t="str">
        <f>Ergebnisse!A224</f>
        <v>Vinclozolin</v>
      </c>
    </row>
    <row r="217" spans="1:2" x14ac:dyDescent="0.25">
      <c r="A217" s="125" t="s">
        <v>601</v>
      </c>
      <c r="B217" s="2" t="str">
        <f>Ergebnisse!A226</f>
        <v>Chlorat</v>
      </c>
    </row>
  </sheetData>
  <sheetProtection algorithmName="SHA-512" hashValue="XXVAvAW5Ho/tfjCM13qzH/5FzIoD4X6TcUIdUnCSbmjKNYDMYua+DNqVmTM8KyDJUECM1lI2uV1/LWFpJUoFtQ==" saltValue="562jArPByzJ9gSxunmOHV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12</vt:i4>
      </vt:variant>
    </vt:vector>
  </HeadingPairs>
  <TitlesOfParts>
    <vt:vector size="27" baseType="lpstr">
      <vt:lpstr>Hints1</vt:lpstr>
      <vt:lpstr>Reporting</vt:lpstr>
      <vt:lpstr>Hinweise1</vt:lpstr>
      <vt:lpstr>Hinweise2</vt:lpstr>
      <vt:lpstr>Hinweise3</vt:lpstr>
      <vt:lpstr>Ergebnisangabe</vt:lpstr>
      <vt:lpstr>Weitere Hinweise</vt:lpstr>
      <vt:lpstr>Kontakt</vt:lpstr>
      <vt:lpstr>Teilnehmerdaten</vt:lpstr>
      <vt:lpstr>Ergebnisse</vt:lpstr>
      <vt:lpstr>GC-Data</vt:lpstr>
      <vt:lpstr>GC-Einstellungen</vt:lpstr>
      <vt:lpstr>LC-Data</vt:lpstr>
      <vt:lpstr>LC-Einstellungen</vt:lpstr>
      <vt:lpstr>Mitteilungen</vt:lpstr>
      <vt:lpstr>Hinweise3!_ftn1</vt:lpstr>
      <vt:lpstr>Hints1!_ftnref1</vt:lpstr>
      <vt:lpstr>Hinweise1!_ftnref1</vt:lpstr>
      <vt:lpstr>'GC-Data'!Druckbereich</vt:lpstr>
      <vt:lpstr>Hinweise1!Druckbereich</vt:lpstr>
      <vt:lpstr>Hinweise2!Druckbereich</vt:lpstr>
      <vt:lpstr>Ergebnisse!Drucktitel</vt:lpstr>
      <vt:lpstr>'GC-Data'!Drucktitel</vt:lpstr>
      <vt:lpstr>'LC-Data'!Drucktitel</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2022-02-17T19:36:04Z</cp:lastPrinted>
  <dcterms:created xsi:type="dcterms:W3CDTF">2005-02-14T18:41:01Z</dcterms:created>
  <dcterms:modified xsi:type="dcterms:W3CDTF">2022-03-09T07:11:06Z</dcterms:modified>
</cp:coreProperties>
</file>